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17" activeTab="20"/>
  </bookViews>
  <sheets>
    <sheet name="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部门一般公共预算支出预算表" sheetId="5" r:id="rId5"/>
    <sheet name="部门一般公共预算“三公”经费支出预算表" sheetId="6" r:id="rId6"/>
    <sheet name="部门基本支出预算表" sheetId="19" r:id="rId7"/>
    <sheet name="部门政府性基金预算支出预算表" sheetId="7" r:id="rId8"/>
    <sheet name="部门预算基本支出明细表" sheetId="8" r:id="rId9"/>
    <sheet name="部门预算项目支出明细表（一）" sheetId="9" r:id="rId10"/>
    <sheet name="部门预算项目支出明细表（二）" sheetId="10" r:id="rId11"/>
    <sheet name="部门项目支出绩效目标表（本级）" sheetId="11" r:id="rId12"/>
    <sheet name="部门新增资产配置预算表" sheetId="12" r:id="rId13"/>
    <sheet name="部门政府采购预算表" sheetId="13" r:id="rId14"/>
    <sheet name="部门政府购买服务预算表" sheetId="14" r:id="rId15"/>
    <sheet name="部门上级补助项目支出预算表" sheetId="15" r:id="rId16"/>
    <sheet name="部门市对下转移支付预算表" sheetId="16" r:id="rId17"/>
    <sheet name="部门项目支出绩效目标表（市对下）" sheetId="17" r:id="rId18"/>
    <sheet name="部门项目中期规划预算表" sheetId="18" r:id="rId19"/>
    <sheet name="对下转移支付绩效目标表" sheetId="20" r:id="rId20"/>
    <sheet name="新增资产配置表" sheetId="21" r:id="rId21"/>
  </sheets>
  <definedNames>
    <definedName name="_xlnm.Print_Titles" localSheetId="0">财务收支预算总表!$A:$A,财务收支预算总表!$1:$1</definedName>
    <definedName name="_xlnm.Print_Titles" localSheetId="1">部门收入预算表!$A:$A,部门收入预算表!$1:$1</definedName>
    <definedName name="_xlnm.Print_Titles" localSheetId="2">部门支出预算表!$A:$A,部门支出预算表!$1:$1</definedName>
    <definedName name="_xlnm.Print_Titles" localSheetId="3">部门财政拨款收支预算总表!$A:$A,部门财政拨款收支预算总表!$1:$1</definedName>
    <definedName name="_xlnm.Print_Titles" localSheetId="4">部门一般公共预算支出预算表!$A:$A,部门一般公共预算支出预算表!$1:$1</definedName>
    <definedName name="_xlnm.Print_Titles" localSheetId="5">部门一般公共预算“三公”经费支出预算表!$A:$A,部门一般公共预算“三公”经费支出预算表!$1:$1</definedName>
    <definedName name="_xlnm.Print_Titles" localSheetId="7">部门政府性基金预算支出预算表!$A:$A,部门政府性基金预算支出预算表!$1:$1</definedName>
    <definedName name="_xlnm.Print_Titles" localSheetId="9">'部门预算项目支出明细表（一）'!$A:$A,'部门预算项目支出明细表（一）'!$1:$1</definedName>
    <definedName name="_xlnm.Print_Titles" localSheetId="10">'部门预算项目支出明细表（二）'!$A:$A,'部门预算项目支出明细表（二）'!$1:$1</definedName>
    <definedName name="_xlnm.Print_Titles" localSheetId="11">'部门项目支出绩效目标表（本级）'!$A:$A,'部门项目支出绩效目标表（本级）'!$1:$1</definedName>
    <definedName name="_xlnm.Print_Titles" localSheetId="12">部门新增资产配置预算表!$A:$A,部门新增资产配置预算表!$1:$1</definedName>
    <definedName name="_xlnm.Print_Titles" localSheetId="13">部门政府采购预算表!$A:$A,部门政府采购预算表!$1:$1</definedName>
    <definedName name="_xlnm.Print_Titles" localSheetId="14">部门政府购买服务预算表!$A:$A,部门政府购买服务预算表!$1:$1</definedName>
    <definedName name="_xlnm.Print_Titles" localSheetId="15">部门上级补助项目支出预算表!$A:$A,部门上级补助项目支出预算表!$1:$1</definedName>
    <definedName name="_xlnm.Print_Titles" localSheetId="16">部门市对下转移支付预算表!$A:$A,部门市对下转移支付预算表!$1:$1</definedName>
    <definedName name="_xlnm.Print_Titles" localSheetId="17">'部门项目支出绩效目标表（市对下）'!$A:$A,'部门项目支出绩效目标表（市对下）'!$1:$1</definedName>
    <definedName name="_xlnm.Print_Titles" localSheetId="18">部门项目中期规划预算表!$A:$A,部门项目中期规划预算表!$1:$1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<sst xmlns="http://schemas.openxmlformats.org/spreadsheetml/2006/main" count="1620" uniqueCount="472">
  <si>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</si>
  <si>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</si>
  <si>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</si>
  <si>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</si>
  <si>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</si>
  <si>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</si>
  <si>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</si>
  <si>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</si>
  <si>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</si>
  <si>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</si>
  <si>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</si>
  <si>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</si>
  <si>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</si>
  <si>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</si>
  <si>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</si>
  <si>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</si>
  <si>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</si>
  <si>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</si>
  <si>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</si>
  <si>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</si>
  <si>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</si>
  <si>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</si>
  <si>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</si>
  <si>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</si>
  <si>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</si>
  <si>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</si>
  <si>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</si>
  <si>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</si>
  <si>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</si>
  <si>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</si>
  <si>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</si>
  <si>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</si>
  <si>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</si>
  <si>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</si>
  <si>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</si>
  <si>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</si>
  <si>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二十二、国有资本经营预算支出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</si>
  <si>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</si>
  <si>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</si>
  <si>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</si>
  <si>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</si>
  <si>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</si>
  <si>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</si>
  <si>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</si>
  <si>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</si>
  <si>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</si>
  <si>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</si>
  <si>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</si>
  <si>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</si>
  <si>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</si>
  <si>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</si>
  <si>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</si>
  <si>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</si>
  <si>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</si>
  <si>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</si>
  <si>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</si>
  <si>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</si>
  <si>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</si>
  <si>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</si>
  <si>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</si>
  <si>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</si>
  <si>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</si>
  <si>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753</t>
  </si>
  <si>
    <t>昆明市市场监督管理局空港经济区分局</t>
  </si>
  <si>
    <t>753001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</si>
  <si>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</si>
  <si>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</si>
  <si>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</si>
  <si>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</si>
  <si>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</si>
  <si>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</si>
  <si>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</si>
  <si>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</si>
  <si>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</si>
  <si>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</si>
  <si>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</si>
  <si>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</si>
  <si>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</si>
  <si>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</si>
  <si>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</si>
  <si>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</si>
  <si>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</si>
  <si>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</si>
  <si>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</si>
  <si>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</si>
  <si>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</si>
  <si>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</si>
  <si>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</si>
  <si>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</si>
  <si>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</si>
  <si>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</si>
  <si>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</si>
  <si>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20114</t>
  </si>
  <si>
    <t>知识产权事务</t>
  </si>
  <si>
    <t>2011409</t>
  </si>
  <si>
    <t>知识产权宏观管理</t>
  </si>
  <si>
    <t>20138</t>
  </si>
  <si>
    <t>市场监督管理事务</t>
  </si>
  <si>
    <t>2013802</t>
  </si>
  <si>
    <t>一般行政管理事务</t>
  </si>
  <si>
    <t>2013804</t>
  </si>
  <si>
    <t>经营主体管理</t>
  </si>
  <si>
    <t>2013805</t>
  </si>
  <si>
    <t>市场秩序执法</t>
  </si>
  <si>
    <t>2013810</t>
  </si>
  <si>
    <t>质量基础</t>
  </si>
  <si>
    <t>2013815</t>
  </si>
  <si>
    <t>质量安全监管</t>
  </si>
  <si>
    <t>2013816</t>
  </si>
  <si>
    <t>食品安全监管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</si>
  <si>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</si>
  <si>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</si>
  <si>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</si>
  <si>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</si>
  <si>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</si>
  <si>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</si>
  <si>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</si>
  <si>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</si>
  <si>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</si>
  <si>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</si>
  <si>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</si>
  <si>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</si>
  <si>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</si>
  <si>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</si>
  <si>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</si>
  <si>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</si>
  <si>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</si>
  <si>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</si>
  <si>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</si>
  <si>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</si>
  <si>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</si>
  <si>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</si>
  <si>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</si>
  <si>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</si>
  <si>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</si>
  <si>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</si>
  <si>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</si>
  <si>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</si>
  <si>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</si>
  <si>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</si>
  <si>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</si>
  <si>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</si>
  <si>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</si>
  <si>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</si>
  <si>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</si>
  <si>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</si>
  <si>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</si>
  <si>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</si>
  <si>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</si>
  <si>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</si>
  <si>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</si>
  <si>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</si>
  <si>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</si>
  <si>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</si>
  <si>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</si>
  <si>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单位名称：昆明市市场监督管理局空港经济区分局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</si>
  <si>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</si>
  <si>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</si>
  <si>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</si>
  <si>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</si>
  <si>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</si>
  <si>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</si>
  <si>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</si>
  <si>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</si>
  <si>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</si>
  <si>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</si>
  <si>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</si>
  <si>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</si>
  <si>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</si>
  <si>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</si>
  <si>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</si>
  <si>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</si>
  <si>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</si>
  <si>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</si>
  <si>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</si>
  <si>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本年政府性基金预算支出</t>
  </si>
  <si>
    <t>2023年部门基本支出预算表</t>
  </si>
  <si>
    <t>明细项目名称</t>
  </si>
  <si>
    <t>经济科目编码</t>
  </si>
  <si>
    <t>经济科目名称</t>
  </si>
  <si>
    <t>政府经济科目编码</t>
  </si>
  <si>
    <t>政府经济科目名称</t>
  </si>
  <si>
    <t>本年财政拨款</t>
  </si>
  <si>
    <t>项目类别</t>
  </si>
  <si>
    <t>项目级次</t>
  </si>
  <si>
    <t>基建项目类型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</si>
  <si>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</si>
  <si>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</si>
  <si>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</si>
  <si>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</si>
  <si>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</si>
  <si>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</si>
  <si>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</si>
  <si>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</si>
  <si>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</si>
  <si>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</si>
  <si>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</si>
  <si>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</si>
  <si>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专项业务类</t>
  </si>
  <si>
    <t>市场监管与执法经费</t>
  </si>
  <si>
    <t>本级</t>
  </si>
  <si>
    <t>非基建项目</t>
  </si>
  <si>
    <t>30227</t>
  </si>
  <si>
    <t>委托业务费</t>
  </si>
  <si>
    <t>50205</t>
  </si>
  <si>
    <t>30214</t>
  </si>
  <si>
    <t>租赁费</t>
  </si>
  <si>
    <t>50201</t>
  </si>
  <si>
    <t>办公经费</t>
  </si>
  <si>
    <t>食品化妆品安全监管经费</t>
  </si>
  <si>
    <t>30226</t>
  </si>
  <si>
    <t>劳务费</t>
  </si>
  <si>
    <t>质量基础与安全监管经费</t>
  </si>
  <si>
    <t>知识产权保护与服务经费</t>
  </si>
  <si>
    <t>事业发展类</t>
  </si>
  <si>
    <t>市场监管综合保障经费</t>
  </si>
  <si>
    <t>30218</t>
  </si>
  <si>
    <t>专用材料费</t>
  </si>
  <si>
    <t>50204</t>
  </si>
  <si>
    <t>专用材料购置费</t>
  </si>
  <si>
    <t>30201</t>
  </si>
  <si>
    <t>办公费</t>
  </si>
  <si>
    <t>是否基建项目</t>
  </si>
  <si>
    <t>资金来源--本级安排</t>
  </si>
  <si>
    <t>一般公共预算支出</t>
  </si>
  <si>
    <t>结余结转资金安排</t>
  </si>
  <si>
    <t>结转结余资金支出</t>
  </si>
  <si>
    <t>市本级支出</t>
  </si>
  <si>
    <t>对下转移支付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</si>
  <si>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</si>
  <si>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</si>
  <si>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</si>
  <si>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</si>
  <si>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</si>
  <si>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</si>
  <si>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</si>
  <si>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</si>
  <si>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</si>
  <si>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1.特种设备安全检查企业250户；
2.工业产品质量抽查70批次；
3.计量器具抽查1774批次；
4.工业产品获证及食品相关产品企业抽查50户；
5.被服务单位满意度90%。</t>
  </si>
  <si>
    <t>产出指标</t>
  </si>
  <si>
    <t>数量指标</t>
  </si>
  <si>
    <t>开展特种设备应急演练次数</t>
  </si>
  <si>
    <t>&gt;=</t>
  </si>
  <si>
    <t>1.00</t>
  </si>
  <si>
    <t>次</t>
  </si>
  <si>
    <t>定量指标</t>
  </si>
  <si>
    <t>2025年开展特种设备应急演练1次。</t>
  </si>
  <si>
    <t>特种设备安全检查企业户数</t>
  </si>
  <si>
    <t>250</t>
  </si>
  <si>
    <t>户</t>
  </si>
  <si>
    <t>2025年特种设备安全检查企业户数250户。</t>
  </si>
  <si>
    <t>工业产品质量抽查批次</t>
  </si>
  <si>
    <t>70</t>
  </si>
  <si>
    <t>批次</t>
  </si>
  <si>
    <t>2025年工业产品质量抽查70批次。</t>
  </si>
  <si>
    <t>计量器具抽查批次</t>
  </si>
  <si>
    <t>1774</t>
  </si>
  <si>
    <t>2025年计量器具抽查1774批次。</t>
  </si>
  <si>
    <t>工业产品获证及食品相关产品企业抽查户数</t>
  </si>
  <si>
    <t>50</t>
  </si>
  <si>
    <t>2025年工业产品获证及食品相关产品企业抽查50户。</t>
  </si>
  <si>
    <t>质量指标</t>
  </si>
  <si>
    <t>特种设备安全事故调查处理完成率</t>
  </si>
  <si>
    <t>=</t>
  </si>
  <si>
    <t>100</t>
  </si>
  <si>
    <t>%</t>
  </si>
  <si>
    <t>2025年特种设备安全事故调查处理完成率100%，处理完成率=已处理安全事故数/全年事故总数×100%</t>
  </si>
  <si>
    <t>抽查结果公示率</t>
  </si>
  <si>
    <t>2025年抽查结果公示率100%，公示率=已公示的结果数/全年抽查总数×100%</t>
  </si>
  <si>
    <t>时效指标</t>
  </si>
  <si>
    <t>抽查工作完成时效</t>
  </si>
  <si>
    <t>&lt;=</t>
  </si>
  <si>
    <t>11月30日</t>
  </si>
  <si>
    <t>月</t>
  </si>
  <si>
    <t>2025年抽查工作完成时效为11月30日前。</t>
  </si>
  <si>
    <t>成本指标</t>
  </si>
  <si>
    <t>经济成本指标</t>
  </si>
  <si>
    <t>118</t>
  </si>
  <si>
    <t>万元</t>
  </si>
  <si>
    <t>本项目预算金额控制在118万元以内。</t>
  </si>
  <si>
    <t>效益指标</t>
  </si>
  <si>
    <t>社会效益</t>
  </si>
  <si>
    <t>重大质量安全事故发生次数</t>
  </si>
  <si>
    <t>2025年滇中新区重大质量安全事故发生次数1次以下。</t>
  </si>
  <si>
    <t>满意度指标</t>
  </si>
  <si>
    <t>服务对象满意度</t>
  </si>
  <si>
    <t>对服务对象满意度</t>
  </si>
  <si>
    <t>90</t>
  </si>
  <si>
    <t>定性指标</t>
  </si>
  <si>
    <t>通过问卷调查的方式，考察项目受益对象及普通群众对该项目的满意度，评价项目的综合满意度情况，被服务对象满意度为90%以上。</t>
  </si>
  <si>
    <t>1.食品安全抽检450批次；
2.食品安全风险隐患评估单位1358家；
3.食品信息员工作补助发放30人；
4.被服务对象满意度90%。</t>
  </si>
  <si>
    <t>化妆品抽检数量</t>
  </si>
  <si>
    <t>2025年化妆品抽检数量10批次。</t>
  </si>
  <si>
    <t>食品安全抽检批次</t>
  </si>
  <si>
    <t>450</t>
  </si>
  <si>
    <t>2025年食品安全抽检450批次。</t>
  </si>
  <si>
    <t>食品信息员工作补助发放人数</t>
  </si>
  <si>
    <t>30</t>
  </si>
  <si>
    <t>人</t>
  </si>
  <si>
    <t>2025年食品信息员工作补助发放人数30人。</t>
  </si>
  <si>
    <t>食品安全风险隐患评估单位</t>
  </si>
  <si>
    <t>1358</t>
  </si>
  <si>
    <t>家</t>
  </si>
  <si>
    <t>2025年食品安全风险隐患评估单位数量1358家。</t>
  </si>
  <si>
    <t>食品安全抽检覆盖标准</t>
  </si>
  <si>
    <t>批次/千人</t>
  </si>
  <si>
    <t>2025年食品安全抽检覆盖标准为4批次/千人。覆盖率=食品安全抽检批次/辖区常驻总人口×100%。</t>
  </si>
  <si>
    <t>食品安全抽检结果公示率</t>
  </si>
  <si>
    <t>2025年食品安全抽检结果公示率100%。公示率=已公示的结果数/全年抽检数×100%</t>
  </si>
  <si>
    <t>食品、化妆品抽检完成时效</t>
  </si>
  <si>
    <t>2025年抽查完成时效为11月30日之前。</t>
  </si>
  <si>
    <t>192</t>
  </si>
  <si>
    <t>本项目预算金额控制在192万元以内。</t>
  </si>
  <si>
    <t>重大食品安全事故发生次数</t>
  </si>
  <si>
    <t>2025年滇中新区重大食品安全事故发生次数1次以下。</t>
  </si>
  <si>
    <t>被服务对象满意度</t>
  </si>
  <si>
    <t>通过问卷调查的方式，考察项目受益对象及普通群众对该项目的满意度，评价项目的综合满意度情况，被服务对象满意度90%以上。</t>
  </si>
  <si>
    <t xml:space="preserve">1.按时工作需要完成劳务派遣人员采购程序，并签订合同，做好人员管理、岗位调配等日常工作，做好绩效跟踪。劳务派遣人数20人、单位职工满意度90%。
2.做好办公家具及设备的租赁保障工作，严格按照配置标准，科学合理配置，不断优化办公环境，提高办公效率；
3.根据昆学建办推荐书目采购学习书籍，结合自身业务实际采购业务书籍，开展党员读书学习及业务学习活动；
4.维持好办公室日常运转，按照勤俭节约的原则采购符合质量、规格要求的办公用品、计算机及打印机耗材、清洁用品，做好登记、领用工作；
5.提升宣传工作质量和水平，在撰写质量、时效、采用率上下功夫，通过丰富信息发布渠道等方式，充分展现市场监管工作成果。一是做好版面宣传，采取分局撰稿和媒体供稿相结合的方式，在媒体预留版面，围绕空港分局日常工作，确保定期发布动态新闻，全年不少于24篇；二是围绕空港分局的重点工作，进行选题报道，每篇约1500字，全年不少于4篇；三是对空港分局重点工作，协调相关中央、省级媒体进行转载刊登，全年不少于5篇；三是制作各类宣传视频不少于3部。
</t>
  </si>
  <si>
    <t>劳务派遣人数</t>
  </si>
  <si>
    <t>2025年分局劳务派遣人数20人。</t>
  </si>
  <si>
    <t>选题报道数量</t>
  </si>
  <si>
    <t>篇</t>
  </si>
  <si>
    <t>2025年分局选题报道数量4篇以上。</t>
  </si>
  <si>
    <t>定期发布新闻动态数量</t>
  </si>
  <si>
    <t>2025年分局定期发布新闻动态数量24篇以上。</t>
  </si>
  <si>
    <t>中央、省级媒体进行转载刊登数量</t>
  </si>
  <si>
    <t>2025年分局在中央、省级媒体进行转载刊登数量5篇以上。</t>
  </si>
  <si>
    <t>制作宣传视频数量</t>
  </si>
  <si>
    <t>部</t>
  </si>
  <si>
    <t>2025年制作宣传视频数量3部以上。</t>
  </si>
  <si>
    <t>劳务派遣人员工资发放准确率</t>
  </si>
  <si>
    <t>2025年劳务派遣人员工资发放准确率100%，准确率率=已准确发放工资数/全年工资总数×100%</t>
  </si>
  <si>
    <t>全媒体宣传服务及时率</t>
  </si>
  <si>
    <t>2025年分局全媒体宣传服务及时率为100%。及时率=已及时宣传的新闻篇数/全年宣传总篇数×100%</t>
  </si>
  <si>
    <t>197</t>
  </si>
  <si>
    <t>本项目预算金额控制在197万元以内。</t>
  </si>
  <si>
    <t>分局工作正常运转率</t>
  </si>
  <si>
    <t>2025年分局工作正常运转率100%，正常运转率=正常运转的天数/全年总天数×100%</t>
  </si>
  <si>
    <t>单位职工满意度</t>
  </si>
  <si>
    <t>通过问卷调查的方式，考察项目受益对象对该项目的满意度，评价项目的综合满意度情况，单位职工满意度为90%以上。</t>
  </si>
  <si>
    <t>1.新增经营主体档案数字化加工数量12500卷；
2.企业年报信息抽查600户；
3.新增经营主体网络芯片备案及印章刻制1500枚；
4.开展投诉调解数量3000件；
5.开展消费维权等法律宣贯活动5次；
6.经营主体“双随机、一公开”抽查检查比例不少于3%；
7.企业对法规的知晓度85%；
8.被服务对象满意度90%。</t>
  </si>
  <si>
    <t>开展消费维权等法律宣贯活动数量</t>
  </si>
  <si>
    <t>2025年开展消费维权等法律宣贯活动5次以上。</t>
  </si>
  <si>
    <t>新增经营主体网络芯片备案及印章刻制数量</t>
  </si>
  <si>
    <t>1500</t>
  </si>
  <si>
    <t>枚</t>
  </si>
  <si>
    <t>新增经营主体网络芯片备案及印章刻制1500枚。</t>
  </si>
  <si>
    <t>开展投诉调解数量</t>
  </si>
  <si>
    <t>3000</t>
  </si>
  <si>
    <t>件</t>
  </si>
  <si>
    <t>2025年投诉调解数量3000件以上。</t>
  </si>
  <si>
    <t>新增经营主体档案数字化加工数量</t>
  </si>
  <si>
    <t>12500</t>
  </si>
  <si>
    <t>卷</t>
  </si>
  <si>
    <t>2025年新增经营主体档案数字化加工数量12500卷。</t>
  </si>
  <si>
    <t>企业年报信息抽查数</t>
  </si>
  <si>
    <t>600</t>
  </si>
  <si>
    <t>2025年企业年报信息抽查600户。</t>
  </si>
  <si>
    <t>新增经营主体档案数字化加工准确率</t>
  </si>
  <si>
    <t>2025年新增经营主体档案数字化加工准确率为100%。准确率=新增经营主体档案数字化加工准确的户数/总加工户数×100%</t>
  </si>
  <si>
    <t>对投诉作出是否受理决定的时效</t>
  </si>
  <si>
    <t>工作日</t>
  </si>
  <si>
    <t>2025年消费投诉处理时限均在7个工作日内完成。</t>
  </si>
  <si>
    <t>150</t>
  </si>
  <si>
    <t>本项目预算金额控制在150万元以内。</t>
  </si>
  <si>
    <t>经营主体“双随机、一公开”抽查检查比例</t>
  </si>
  <si>
    <t>2025年经营主体“双随机、一公开”抽查检查比例不少于3%。</t>
  </si>
  <si>
    <t>企业对法规的知晓度</t>
  </si>
  <si>
    <t>85</t>
  </si>
  <si>
    <t>2025年企业对政策法规的知晓度85%以上。</t>
  </si>
  <si>
    <t>1.知识产权主题培训10次、200人次以上；
2.定向服务辖区企业50家；
3.知识产权定向服务覆盖率不少于90%；
4.对服务企业满意度90%。</t>
  </si>
  <si>
    <t>知识产权主题培训次数</t>
  </si>
  <si>
    <t>2025年知识产权主题培训10次、200人次以上。</t>
  </si>
  <si>
    <t>定向服务辖区企业</t>
  </si>
  <si>
    <t>2025年定向服务辖区企业的数量50家。</t>
  </si>
  <si>
    <t>知识产权定向服务覆盖率</t>
  </si>
  <si>
    <t>2025年知识产权定向服务覆盖率90%以上，覆盖率=已定向服务的企业数/辖区全部知识产权相关企业数×100%</t>
  </si>
  <si>
    <t>知识产权培训完成时效</t>
  </si>
  <si>
    <t>2025年培训完成时效为11月30日前。</t>
  </si>
  <si>
    <t>本项目预算金额控制在25万元以内。</t>
  </si>
  <si>
    <t>知识产权大案要案发生次数</t>
  </si>
  <si>
    <t>2025年知识产权大案要案发生次数2件以内。</t>
  </si>
  <si>
    <t>每万人高质量发明专利数量</t>
  </si>
  <si>
    <t>件/万人</t>
  </si>
  <si>
    <t>2025年滇中新区每万人高质量发明专利数量18件以上。每万人高质量发明专利数量=高质量发明专利数量/辖区内常驻人口数×10000。</t>
  </si>
  <si>
    <t>被服务企业满意度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</si>
  <si>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</si>
  <si>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</si>
  <si>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</si>
  <si>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</si>
  <si>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</si>
  <si>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</si>
  <si>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</si>
  <si>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</si>
  <si>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t>采购目录</t>
  </si>
  <si>
    <t>采购项目</t>
  </si>
  <si>
    <t>计量
单位</t>
  </si>
  <si>
    <t>单位自筹</t>
  </si>
  <si>
    <t>结余结转资金</t>
  </si>
  <si>
    <t>其他专业技术服务</t>
  </si>
  <si>
    <t>食品生产经营单位风险隐患评估</t>
  </si>
  <si>
    <t>项</t>
  </si>
  <si>
    <t>其他办公用品</t>
  </si>
  <si>
    <t>办公用品采购</t>
  </si>
  <si>
    <t>清洁用品</t>
  </si>
  <si>
    <t>清洁用品采购</t>
  </si>
  <si>
    <t>硒鼓、粉盒</t>
  </si>
  <si>
    <t>计算机、打印机耗材采购</t>
  </si>
  <si>
    <t>基本支出/项目支出</t>
  </si>
  <si>
    <t>政府购买服务项目</t>
  </si>
  <si>
    <t>政府购买服务目录</t>
  </si>
  <si>
    <t>政府性基金</t>
  </si>
  <si>
    <t>财政专户管理的收入</t>
  </si>
  <si>
    <t>3.15主题活动</t>
  </si>
  <si>
    <t>A1502 公共公益宣传服务</t>
  </si>
  <si>
    <t>投诉调解法律服务</t>
  </si>
  <si>
    <t>B0103 法律诉讼及其他争端解决服务</t>
  </si>
  <si>
    <t>经营主体信用监管</t>
  </si>
  <si>
    <t>B0501 监督检查辅助服务</t>
  </si>
  <si>
    <t>公平竞争审查服务</t>
  </si>
  <si>
    <t>B0701 评审服务</t>
  </si>
  <si>
    <t>罚没物资仓储租赁服务</t>
  </si>
  <si>
    <t>B1106 租赁服务</t>
  </si>
  <si>
    <t>经营主体档案数字化加工</t>
  </si>
  <si>
    <t>B1202 档案服务</t>
  </si>
  <si>
    <t>新增经营主体网络芯片备案及印章刻制</t>
  </si>
  <si>
    <t>B1204 政务服务窗口服务</t>
  </si>
  <si>
    <t>食品安全抽检服务</t>
  </si>
  <si>
    <t>食品生产经营单位风险隐患评估服务</t>
  </si>
  <si>
    <t>B0702 评估和评价服务</t>
  </si>
  <si>
    <t>产品质量安全监管技术服务</t>
  </si>
  <si>
    <t>计量监督检查技术服务</t>
  </si>
  <si>
    <t>特种设备安全监察技术服务</t>
  </si>
  <si>
    <t>工业产品获证生产企业和食品相关产品生产企业风险隐患评估服务</t>
  </si>
  <si>
    <t>知识产权保护与服务</t>
  </si>
  <si>
    <t>B1002 数据处理服务</t>
  </si>
  <si>
    <t>全媒体宣传服务</t>
  </si>
  <si>
    <t>办公家具及设备租赁服务</t>
  </si>
  <si>
    <t>项目分类</t>
  </si>
  <si>
    <t>项目单位</t>
  </si>
  <si>
    <t>上级补助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</si>
  <si>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</si>
  <si>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</si>
  <si>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</si>
  <si>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</si>
  <si>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</si>
  <si>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</si>
  <si>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</si>
  <si>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</si>
  <si>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</si>
  <si>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</si>
  <si>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</si>
  <si>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</si>
  <si>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</si>
  <si>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</si>
  <si>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</si>
  <si>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</si>
  <si>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</si>
  <si>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</si>
  <si>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</si>
  <si>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</si>
  <si>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</si>
  <si>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</si>
  <si>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</si>
  <si>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311 专项业务类</t>
  </si>
  <si>
    <t>313 事业发展类</t>
  </si>
  <si>
    <t/>
  </si>
  <si>
    <t>09-2表</t>
  </si>
  <si>
    <t>2025年市对下转移支付绩效目标表</t>
  </si>
  <si>
    <t>单位名称、项目名称</t>
  </si>
  <si>
    <t>10表</t>
  </si>
  <si>
    <t>2025年新增资产配置表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</si>
</sst>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5">
    <font>
      <sz val="11"/>
      <color theme="1"/>
      <name val="宋体"/>
      <charset val="134"/>
      <scheme val="minor"/>
    </font>
    <font>
      <sz val="9"/>
      <name val="宋体"/>
      <charset val="1"/>
    </font>
    <font>
      <sz val="11"/>
      <name val="Microsoft Sans Serif"/>
      <charset val="1"/>
    </font>
    <font>
      <sz val="10"/>
      <color rgb="FF000000"/>
      <name val="宋体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color rgb="FF000000"/>
      <name val="Arial"/>
      <charset val="134"/>
    </font>
    <font>
      <b/>
      <sz val="21"/>
      <name val="宋体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9.75"/>
      <color rgb="FF000000"/>
      <name val="SimSun"/>
      <charset val="134"/>
    </font>
    <font>
      <sz val="9"/>
      <color theme="1"/>
      <name val="normal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2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11.25"/>
      <color rgb="FF000000"/>
      <name val="Microsoft Sans Serif"/>
      <charset val="134"/>
    </font>
    <font>
      <sz val="11.25"/>
      <color rgb="FF000000"/>
      <name val="Microsoft YaHei UI"/>
      <charset val="134"/>
    </font>
    <font>
      <sz val="11"/>
      <color rgb="FF000000"/>
      <name val="等线"/>
      <charset val="134"/>
    </font>
    <font>
      <sz val="9"/>
      <name val="微软雅黑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53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7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8" fillId="0" borderId="8">
      <alignment horizontal="left" vertical="center"/>
      <protection locked="0"/>
    </xf>
    <xf numFmtId="0" fontId="18" fillId="0" borderId="13">
      <alignment horizontal="center" vertical="center" wrapText="1"/>
    </xf>
    <xf numFmtId="0" fontId="15" fillId="0" borderId="3">
      <alignment horizontal="center" vertical="center"/>
      <protection locked="0"/>
    </xf>
    <xf numFmtId="0" fontId="15" fillId="0" borderId="23">
      <alignment horizontal="center" vertical="center"/>
      <protection locked="0"/>
    </xf>
    <xf numFmtId="0" fontId="14" fillId="0" borderId="0">
      <alignment horizontal="left" vertical="center" wrapText="1"/>
    </xf>
    <xf numFmtId="0" fontId="13" fillId="0" borderId="0">
      <alignment horizontal="center" vertical="center"/>
      <protection locked="0"/>
    </xf>
    <xf numFmtId="0" fontId="14" fillId="3" borderId="5">
      <alignment horizontal="left" vertical="center"/>
    </xf>
    <xf numFmtId="0" fontId="14" fillId="0" borderId="9">
      <alignment horizontal="right" vertical="center" wrapText="1"/>
    </xf>
    <xf numFmtId="0" fontId="14" fillId="0" borderId="4">
      <alignment vertical="center" wrapText="1"/>
    </xf>
    <xf numFmtId="0" fontId="50" fillId="0" borderId="0">
      <alignment vertical="top"/>
      <protection locked="0"/>
    </xf>
    <xf numFmtId="4" fontId="14" fillId="3" borderId="9">
      <alignment horizontal="right" vertical="center"/>
      <protection locked="0"/>
    </xf>
    <xf numFmtId="0" fontId="14" fillId="3" borderId="9">
      <alignment horizontal="center" vertical="center"/>
      <protection locked="0"/>
    </xf>
    <xf numFmtId="176" fontId="24" fillId="0" borderId="9">
      <alignment horizontal="right" vertical="center"/>
    </xf>
    <xf numFmtId="0" fontId="51" fillId="0" borderId="0"/>
    <xf numFmtId="0" fontId="14" fillId="3" borderId="9">
      <alignment horizontal="center" vertical="center" wrapText="1"/>
      <protection locked="0"/>
    </xf>
    <xf numFmtId="0" fontId="15" fillId="0" borderId="9">
      <alignment horizontal="center" vertical="center" wrapText="1"/>
      <protection locked="0"/>
    </xf>
    <xf numFmtId="177" fontId="24" fillId="0" borderId="9">
      <alignment horizontal="right" vertical="center"/>
    </xf>
    <xf numFmtId="0" fontId="12" fillId="0" borderId="2">
      <alignment horizontal="center" vertical="center"/>
    </xf>
    <xf numFmtId="0" fontId="14" fillId="0" borderId="0">
      <alignment horizontal="right" vertical="center"/>
      <protection locked="0"/>
    </xf>
    <xf numFmtId="0" fontId="14" fillId="0" borderId="4">
      <alignment horizontal="left" vertical="center" wrapText="1"/>
      <protection locked="0"/>
    </xf>
    <xf numFmtId="0" fontId="50" fillId="0" borderId="0">
      <alignment vertical="top"/>
      <protection locked="0"/>
    </xf>
    <xf numFmtId="0" fontId="12" fillId="3" borderId="0">
      <alignment horizontal="right" vertical="center" wrapText="1"/>
      <protection locked="0"/>
    </xf>
    <xf numFmtId="0" fontId="14" fillId="0" borderId="4">
      <alignment vertical="center" wrapText="1"/>
      <protection locked="0"/>
    </xf>
    <xf numFmtId="0" fontId="14" fillId="0" borderId="4">
      <alignment horizontal="left" vertical="center"/>
    </xf>
    <xf numFmtId="0" fontId="12" fillId="0" borderId="2">
      <alignment horizontal="center" vertical="center" wrapText="1"/>
      <protection locked="0"/>
    </xf>
    <xf numFmtId="0" fontId="12" fillId="3" borderId="0">
      <alignment horizontal="right" vertical="center" wrapText="1"/>
      <protection locked="0"/>
    </xf>
    <xf numFmtId="0" fontId="21" fillId="0" borderId="5">
      <alignment vertical="top" wrapText="1"/>
      <protection locked="0"/>
    </xf>
    <xf numFmtId="0" fontId="50" fillId="0" borderId="0">
      <alignment vertical="top"/>
      <protection locked="0"/>
    </xf>
    <xf numFmtId="0" fontId="18" fillId="0" borderId="6">
      <alignment horizontal="left" vertical="center" wrapText="1"/>
    </xf>
    <xf numFmtId="4" fontId="18" fillId="0" borderId="6">
      <alignment horizontal="right" vertical="center"/>
    </xf>
    <xf numFmtId="0" fontId="12" fillId="3" borderId="9">
      <alignment horizontal="center" vertical="center"/>
      <protection locked="0"/>
    </xf>
    <xf numFmtId="0" fontId="15" fillId="0" borderId="3">
      <alignment horizontal="center" vertical="center"/>
      <protection locked="0"/>
    </xf>
    <xf numFmtId="0" fontId="15" fillId="0" borderId="3">
      <alignment horizontal="center" vertical="center"/>
    </xf>
    <xf numFmtId="0" fontId="14" fillId="0" borderId="0">
      <alignment horizontal="left" vertical="center"/>
      <protection locked="0"/>
    </xf>
    <xf numFmtId="0" fontId="14" fillId="0" borderId="0">
      <alignment horizontal="left" vertical="center" wrapText="1"/>
      <protection locked="0"/>
    </xf>
    <xf numFmtId="0" fontId="17" fillId="0" borderId="0">
      <alignment horizontal="center" vertical="center"/>
    </xf>
    <xf numFmtId="0" fontId="50" fillId="0" borderId="0">
      <alignment vertical="top"/>
      <protection locked="0"/>
    </xf>
    <xf numFmtId="0" fontId="15" fillId="0" borderId="0">
      <alignment wrapText="1"/>
    </xf>
    <xf numFmtId="0" fontId="30" fillId="0" borderId="4">
      <alignment horizontal="center" vertical="center" wrapText="1"/>
      <protection locked="0"/>
    </xf>
    <xf numFmtId="0" fontId="12" fillId="0" borderId="12">
      <alignment horizontal="center" vertical="center" wrapText="1"/>
      <protection locked="0"/>
    </xf>
    <xf numFmtId="10" fontId="24" fillId="0" borderId="9">
      <alignment horizontal="right" vertical="center"/>
    </xf>
    <xf numFmtId="0" fontId="21" fillId="0" borderId="0"/>
    <xf numFmtId="0" fontId="15" fillId="0" borderId="4">
      <alignment horizontal="center" vertical="center"/>
    </xf>
    <xf numFmtId="0" fontId="14" fillId="3" borderId="6">
      <alignment horizontal="center" vertical="center" wrapText="1"/>
      <protection locked="0"/>
    </xf>
    <xf numFmtId="0" fontId="13" fillId="0" borderId="0">
      <alignment horizontal="center" vertical="center"/>
    </xf>
    <xf numFmtId="0" fontId="30" fillId="0" borderId="4">
      <alignment horizontal="center" vertical="center"/>
    </xf>
    <xf numFmtId="0" fontId="21" fillId="0" borderId="0"/>
    <xf numFmtId="0" fontId="18" fillId="3" borderId="2">
      <alignment horizontal="center" vertical="center"/>
      <protection locked="0"/>
    </xf>
    <xf numFmtId="4" fontId="18" fillId="3" borderId="6">
      <alignment horizontal="right" vertical="center"/>
      <protection locked="0"/>
    </xf>
    <xf numFmtId="0" fontId="14" fillId="3" borderId="0">
      <alignment horizontal="left" vertical="center" wrapText="1"/>
      <protection locked="0"/>
    </xf>
    <xf numFmtId="0" fontId="12" fillId="3" borderId="4">
      <alignment horizontal="right" vertical="center" wrapText="1"/>
      <protection locked="0"/>
    </xf>
    <xf numFmtId="0" fontId="21" fillId="3" borderId="4">
      <alignment horizontal="center" vertical="center"/>
      <protection locked="0"/>
    </xf>
    <xf numFmtId="0" fontId="20" fillId="3" borderId="0">
      <alignment horizontal="center" vertical="center" wrapText="1"/>
      <protection locked="0"/>
    </xf>
    <xf numFmtId="0" fontId="20" fillId="3" borderId="0">
      <alignment horizontal="center" vertical="center" wrapText="1"/>
      <protection locked="0"/>
    </xf>
    <xf numFmtId="0" fontId="18" fillId="0" borderId="6">
      <alignment horizontal="left" vertical="center"/>
      <protection locked="0"/>
    </xf>
    <xf numFmtId="0" fontId="18" fillId="0" borderId="12">
      <alignment horizontal="center" vertical="center" wrapText="1"/>
    </xf>
    <xf numFmtId="0" fontId="15" fillId="0" borderId="8">
      <alignment horizontal="center" vertical="center" wrapText="1"/>
    </xf>
    <xf numFmtId="0" fontId="15" fillId="0" borderId="11">
      <alignment horizontal="center" vertical="center"/>
      <protection locked="0"/>
    </xf>
    <xf numFmtId="49" fontId="15" fillId="0" borderId="5">
      <alignment horizontal="center" vertical="center" wrapText="1"/>
    </xf>
    <xf numFmtId="178" fontId="24" fillId="0" borderId="9">
      <alignment horizontal="right" vertical="center"/>
    </xf>
    <xf numFmtId="0" fontId="12" fillId="3" borderId="0">
      <alignment horizontal="right" vertical="center" wrapText="1"/>
      <protection locked="0"/>
    </xf>
    <xf numFmtId="0" fontId="12" fillId="0" borderId="3">
      <alignment horizontal="center" vertical="center"/>
      <protection locked="0"/>
    </xf>
    <xf numFmtId="49" fontId="24" fillId="0" borderId="9">
      <alignment horizontal="left" vertical="center" wrapText="1"/>
    </xf>
    <xf numFmtId="0" fontId="50" fillId="0" borderId="0">
      <alignment vertical="top"/>
      <protection locked="0"/>
    </xf>
    <xf numFmtId="178" fontId="24" fillId="0" borderId="9">
      <alignment horizontal="right" vertical="center"/>
    </xf>
    <xf numFmtId="179" fontId="24" fillId="0" borderId="9">
      <alignment horizontal="right" vertical="center"/>
    </xf>
    <xf numFmtId="180" fontId="24" fillId="0" borderId="9">
      <alignment horizontal="right" vertical="center"/>
    </xf>
    <xf numFmtId="0" fontId="15" fillId="0" borderId="2">
      <alignment horizontal="center" vertical="center" wrapText="1"/>
      <protection locked="0"/>
    </xf>
    <xf numFmtId="0" fontId="15" fillId="0" borderId="2">
      <alignment horizontal="center" vertical="center"/>
    </xf>
    <xf numFmtId="0" fontId="21" fillId="3" borderId="0">
      <alignment horizontal="left" vertical="center"/>
    </xf>
    <xf numFmtId="0" fontId="21" fillId="0" borderId="0"/>
    <xf numFmtId="0" fontId="15" fillId="0" borderId="10">
      <alignment horizontal="center" vertical="center"/>
    </xf>
    <xf numFmtId="0" fontId="21" fillId="0" borderId="3">
      <alignment vertical="top" wrapText="1"/>
      <protection locked="0"/>
    </xf>
    <xf numFmtId="4" fontId="14" fillId="3" borderId="9">
      <alignment horizontal="right" vertical="center"/>
      <protection locked="0"/>
    </xf>
    <xf numFmtId="4" fontId="14" fillId="0" borderId="4">
      <alignment horizontal="right" vertical="center"/>
      <protection locked="0"/>
    </xf>
    <xf numFmtId="0" fontId="15" fillId="0" borderId="3">
      <alignment horizontal="center" vertical="center"/>
    </xf>
    <xf numFmtId="0" fontId="30" fillId="0" borderId="4">
      <alignment horizontal="right" vertical="center"/>
    </xf>
    <xf numFmtId="0" fontId="15" fillId="0" borderId="1">
      <alignment horizontal="center" vertical="center" wrapText="1"/>
    </xf>
    <xf numFmtId="4" fontId="14" fillId="0" borderId="2">
      <alignment horizontal="right" vertical="center"/>
      <protection locked="0"/>
    </xf>
    <xf numFmtId="4" fontId="30" fillId="0" borderId="4">
      <alignment horizontal="right" vertical="center"/>
    </xf>
    <xf numFmtId="0" fontId="12" fillId="0" borderId="0">
      <alignment horizontal="right" vertical="center"/>
    </xf>
    <xf numFmtId="0" fontId="12" fillId="0" borderId="0">
      <alignment wrapText="1"/>
    </xf>
    <xf numFmtId="4" fontId="14" fillId="0" borderId="4">
      <alignment horizontal="right" vertical="center"/>
    </xf>
    <xf numFmtId="0" fontId="14" fillId="0" borderId="0">
      <alignment horizontal="right" vertical="center"/>
    </xf>
    <xf numFmtId="0" fontId="12" fillId="0" borderId="0">
      <alignment horizontal="right" wrapText="1"/>
    </xf>
    <xf numFmtId="0" fontId="12" fillId="3" borderId="9">
      <alignment horizontal="center" vertical="center"/>
      <protection locked="0"/>
    </xf>
    <xf numFmtId="4" fontId="30" fillId="0" borderId="4">
      <alignment horizontal="right" vertical="center"/>
      <protection locked="0"/>
    </xf>
    <xf numFmtId="0" fontId="21" fillId="0" borderId="5">
      <alignment vertical="top" wrapText="1"/>
      <protection locked="0"/>
    </xf>
    <xf numFmtId="0" fontId="15" fillId="0" borderId="11">
      <alignment horizontal="center" vertical="center" wrapText="1"/>
    </xf>
    <xf numFmtId="0" fontId="12" fillId="0" borderId="9">
      <alignment horizontal="center" vertical="center"/>
      <protection locked="0"/>
    </xf>
    <xf numFmtId="0" fontId="14" fillId="0" borderId="4">
      <alignment vertical="center"/>
      <protection locked="0"/>
    </xf>
    <xf numFmtId="0" fontId="15" fillId="0" borderId="9">
      <alignment horizontal="center" vertical="center" wrapText="1"/>
      <protection locked="0"/>
    </xf>
    <xf numFmtId="0" fontId="13" fillId="0" borderId="0">
      <alignment horizontal="center" vertical="center"/>
      <protection locked="0"/>
    </xf>
    <xf numFmtId="0" fontId="12" fillId="0" borderId="4">
      <alignment horizontal="center" vertical="center"/>
      <protection locked="0"/>
    </xf>
    <xf numFmtId="0" fontId="14" fillId="3" borderId="0">
      <alignment horizontal="right" vertical="center" wrapText="1"/>
      <protection locked="0"/>
    </xf>
    <xf numFmtId="0" fontId="12" fillId="0" borderId="6">
      <alignment horizontal="center" vertical="center" wrapText="1"/>
      <protection locked="0"/>
    </xf>
    <xf numFmtId="0" fontId="14" fillId="3" borderId="0">
      <alignment horizontal="right" vertical="center" wrapText="1"/>
      <protection locked="0"/>
    </xf>
    <xf numFmtId="0" fontId="20" fillId="3" borderId="0">
      <alignment horizontal="center" vertical="center" wrapText="1"/>
      <protection locked="0"/>
    </xf>
    <xf numFmtId="0" fontId="12" fillId="3" borderId="0">
      <alignment horizontal="left" vertical="center" wrapText="1"/>
      <protection locked="0"/>
    </xf>
    <xf numFmtId="0" fontId="12" fillId="0" borderId="1">
      <alignment horizontal="center" vertical="center" wrapText="1"/>
      <protection locked="0"/>
    </xf>
    <xf numFmtId="0" fontId="12" fillId="0" borderId="10">
      <alignment horizontal="center" vertical="center" wrapText="1"/>
      <protection locked="0"/>
    </xf>
    <xf numFmtId="0" fontId="14" fillId="3" borderId="4">
      <alignment horizontal="left" vertical="center"/>
    </xf>
    <xf numFmtId="0" fontId="12" fillId="0" borderId="0"/>
    <xf numFmtId="0" fontId="14" fillId="3" borderId="9">
      <alignment horizontal="center" vertical="center"/>
    </xf>
    <xf numFmtId="0" fontId="13" fillId="0" borderId="0">
      <alignment horizontal="center" vertical="center"/>
    </xf>
    <xf numFmtId="0" fontId="14" fillId="3" borderId="9">
      <alignment horizontal="left" vertical="center" wrapText="1"/>
      <protection locked="0"/>
    </xf>
    <xf numFmtId="0" fontId="14" fillId="0" borderId="0">
      <alignment horizontal="left" vertical="center"/>
      <protection locked="0"/>
    </xf>
    <xf numFmtId="0" fontId="12" fillId="3" borderId="2">
      <alignment horizontal="center" vertical="center" wrapText="1"/>
      <protection locked="0"/>
    </xf>
    <xf numFmtId="0" fontId="12" fillId="0" borderId="13">
      <alignment horizontal="center" vertical="center" wrapText="1"/>
      <protection locked="0"/>
    </xf>
    <xf numFmtId="0" fontId="14" fillId="3" borderId="6">
      <alignment horizontal="left" vertical="center"/>
    </xf>
    <xf numFmtId="0" fontId="21" fillId="0" borderId="5">
      <alignment vertical="top" wrapText="1"/>
      <protection locked="0"/>
    </xf>
    <xf numFmtId="0" fontId="14" fillId="3" borderId="6">
      <alignment horizontal="right" vertical="center"/>
    </xf>
    <xf numFmtId="0" fontId="12" fillId="0" borderId="8">
      <alignment horizontal="center" vertical="center"/>
      <protection locked="0"/>
    </xf>
    <xf numFmtId="0" fontId="12" fillId="0" borderId="3">
      <alignment horizontal="center" vertical="center" wrapText="1"/>
      <protection locked="0"/>
    </xf>
    <xf numFmtId="0" fontId="12" fillId="0" borderId="8">
      <alignment horizontal="center" vertical="center" wrapText="1"/>
      <protection locked="0"/>
    </xf>
    <xf numFmtId="0" fontId="14" fillId="0" borderId="0">
      <alignment vertical="top"/>
      <protection locked="0"/>
    </xf>
    <xf numFmtId="0" fontId="14" fillId="0" borderId="0">
      <alignment horizontal="right"/>
      <protection locked="0"/>
    </xf>
    <xf numFmtId="0" fontId="14" fillId="0" borderId="9">
      <alignment horizontal="right" vertical="center"/>
      <protection locked="0"/>
    </xf>
    <xf numFmtId="0" fontId="12" fillId="0" borderId="6">
      <alignment horizontal="center" vertical="center"/>
      <protection locked="0"/>
    </xf>
    <xf numFmtId="0" fontId="21" fillId="0" borderId="0">
      <alignment horizontal="right" wrapText="1"/>
    </xf>
    <xf numFmtId="0" fontId="15" fillId="0" borderId="3">
      <alignment horizontal="center" vertical="center"/>
      <protection locked="0"/>
    </xf>
    <xf numFmtId="0" fontId="15" fillId="0" borderId="1">
      <alignment horizontal="center" vertical="center"/>
    </xf>
    <xf numFmtId="0" fontId="12" fillId="0" borderId="5">
      <alignment horizontal="center" vertical="center" wrapText="1"/>
      <protection locked="0"/>
    </xf>
    <xf numFmtId="0" fontId="50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9">
      <alignment horizontal="right" vertical="center" wrapText="1"/>
      <protection locked="0"/>
    </xf>
    <xf numFmtId="0" fontId="14" fillId="3" borderId="6">
      <alignment horizontal="right" vertical="center"/>
      <protection locked="0"/>
    </xf>
    <xf numFmtId="0" fontId="15" fillId="0" borderId="9">
      <alignment horizontal="center" vertical="center" wrapText="1"/>
      <protection locked="0"/>
    </xf>
    <xf numFmtId="0" fontId="15" fillId="0" borderId="5">
      <alignment horizontal="center" vertical="center"/>
      <protection locked="0"/>
    </xf>
    <xf numFmtId="0" fontId="12" fillId="0" borderId="9"/>
    <xf numFmtId="0" fontId="50" fillId="0" borderId="0">
      <alignment vertical="top"/>
      <protection locked="0"/>
    </xf>
    <xf numFmtId="0" fontId="21" fillId="3" borderId="3">
      <alignment horizontal="center" vertical="center" wrapText="1"/>
      <protection locked="0"/>
    </xf>
    <xf numFmtId="0" fontId="18" fillId="0" borderId="8">
      <alignment horizontal="center" vertical="center"/>
      <protection locked="0"/>
    </xf>
    <xf numFmtId="0" fontId="18" fillId="3" borderId="0">
      <alignment horizontal="right" vertical="center"/>
      <protection locked="0"/>
    </xf>
    <xf numFmtId="0" fontId="12" fillId="3" borderId="0">
      <alignment horizontal="right" vertical="center" wrapText="1"/>
      <protection locked="0"/>
    </xf>
    <xf numFmtId="0" fontId="18" fillId="0" borderId="0">
      <alignment horizontal="right"/>
      <protection locked="0"/>
    </xf>
    <xf numFmtId="0" fontId="20" fillId="3" borderId="0">
      <alignment horizontal="center" vertical="center" wrapText="1"/>
      <protection locked="0"/>
    </xf>
    <xf numFmtId="0" fontId="18" fillId="0" borderId="5">
      <alignment horizontal="center" vertical="center" wrapText="1"/>
    </xf>
    <xf numFmtId="0" fontId="12" fillId="3" borderId="0">
      <alignment horizontal="left" vertical="center" wrapText="1"/>
      <protection locked="0"/>
    </xf>
    <xf numFmtId="0" fontId="18" fillId="0" borderId="6">
      <alignment horizontal="right" vertical="center"/>
    </xf>
    <xf numFmtId="0" fontId="15" fillId="3" borderId="1">
      <alignment horizontal="center" vertical="center"/>
    </xf>
    <xf numFmtId="0" fontId="18" fillId="0" borderId="9"/>
    <xf numFmtId="0" fontId="15" fillId="3" borderId="4">
      <alignment horizontal="center" vertical="center" wrapText="1"/>
      <protection locked="0"/>
    </xf>
    <xf numFmtId="0" fontId="52" fillId="0" borderId="0">
      <alignment vertical="top"/>
      <protection locked="0"/>
    </xf>
    <xf numFmtId="0" fontId="14" fillId="3" borderId="9">
      <alignment horizontal="center" vertical="center" wrapText="1"/>
    </xf>
    <xf numFmtId="0" fontId="14" fillId="3" borderId="9">
      <alignment horizontal="left" vertical="center" wrapText="1"/>
    </xf>
    <xf numFmtId="0" fontId="14" fillId="3" borderId="2">
      <alignment horizontal="center" vertical="center" wrapText="1"/>
    </xf>
    <xf numFmtId="0" fontId="21" fillId="0" borderId="0"/>
    <xf numFmtId="0" fontId="14" fillId="3" borderId="5">
      <alignment horizontal="left" vertical="center"/>
    </xf>
    <xf numFmtId="0" fontId="15" fillId="0" borderId="4">
      <alignment horizontal="center" vertical="center"/>
      <protection locked="0"/>
    </xf>
    <xf numFmtId="4" fontId="14" fillId="0" borderId="9">
      <alignment horizontal="right" vertical="center"/>
    </xf>
    <xf numFmtId="4" fontId="14" fillId="3" borderId="9">
      <alignment horizontal="right" vertical="center"/>
      <protection locked="0"/>
    </xf>
    <xf numFmtId="0" fontId="14" fillId="0" borderId="0">
      <alignment vertical="top"/>
      <protection locked="0"/>
    </xf>
    <xf numFmtId="0" fontId="15" fillId="0" borderId="2">
      <alignment horizontal="center" vertical="center"/>
      <protection locked="0"/>
    </xf>
    <xf numFmtId="0" fontId="15" fillId="0" borderId="1">
      <alignment horizontal="center" vertical="center"/>
      <protection locked="0"/>
    </xf>
    <xf numFmtId="0" fontId="15" fillId="0" borderId="9">
      <alignment horizontal="center" vertical="center"/>
      <protection locked="0"/>
    </xf>
    <xf numFmtId="0" fontId="15" fillId="0" borderId="4">
      <alignment horizontal="center" vertical="center" wrapText="1"/>
      <protection locked="0"/>
    </xf>
    <xf numFmtId="0" fontId="15" fillId="0" borderId="5">
      <alignment horizontal="center" vertical="center"/>
      <protection locked="0"/>
    </xf>
    <xf numFmtId="0" fontId="15" fillId="0" borderId="5">
      <alignment horizontal="center" vertical="center"/>
    </xf>
    <xf numFmtId="0" fontId="12" fillId="0" borderId="0"/>
    <xf numFmtId="0" fontId="21" fillId="0" borderId="0">
      <protection locked="0"/>
    </xf>
    <xf numFmtId="0" fontId="13" fillId="0" borderId="0">
      <alignment horizontal="center" vertical="center"/>
    </xf>
    <xf numFmtId="0" fontId="20" fillId="3" borderId="0">
      <alignment horizontal="center" vertical="center" wrapText="1"/>
      <protection locked="0"/>
    </xf>
    <xf numFmtId="0" fontId="15" fillId="0" borderId="1">
      <alignment horizontal="center" vertical="center" wrapText="1"/>
      <protection locked="0"/>
    </xf>
    <xf numFmtId="0" fontId="15" fillId="0" borderId="2">
      <alignment horizontal="center" vertical="center" wrapText="1"/>
      <protection locked="0"/>
    </xf>
    <xf numFmtId="0" fontId="15" fillId="0" borderId="10">
      <alignment horizontal="center" vertical="center" wrapText="1"/>
      <protection locked="0"/>
    </xf>
    <xf numFmtId="0" fontId="12" fillId="0" borderId="0"/>
    <xf numFmtId="0" fontId="14" fillId="0" borderId="4">
      <alignment vertical="center" wrapText="1"/>
      <protection locked="0"/>
    </xf>
    <xf numFmtId="0" fontId="15" fillId="3" borderId="4">
      <alignment horizontal="center" vertical="center" wrapText="1"/>
      <protection locked="0"/>
    </xf>
    <xf numFmtId="0" fontId="17" fillId="0" borderId="0">
      <alignment horizontal="center" vertical="center" wrapText="1"/>
    </xf>
    <xf numFmtId="0" fontId="14" fillId="0" borderId="4">
      <alignment horizontal="left" vertical="center"/>
    </xf>
    <xf numFmtId="0" fontId="12" fillId="0" borderId="9">
      <alignment horizontal="center" vertical="center"/>
    </xf>
    <xf numFmtId="0" fontId="14" fillId="0" borderId="0">
      <alignment horizontal="left" vertical="center"/>
    </xf>
    <xf numFmtId="0" fontId="30" fillId="0" borderId="4">
      <alignment horizontal="center" vertical="center"/>
    </xf>
    <xf numFmtId="0" fontId="14" fillId="0" borderId="9">
      <alignment horizontal="left" vertical="center" wrapText="1"/>
    </xf>
    <xf numFmtId="0" fontId="15" fillId="0" borderId="1">
      <alignment horizontal="center" vertical="center" wrapText="1"/>
    </xf>
    <xf numFmtId="0" fontId="30" fillId="0" borderId="4">
      <alignment horizontal="center" vertical="center" wrapText="1"/>
      <protection locked="0"/>
    </xf>
    <xf numFmtId="0" fontId="14" fillId="3" borderId="9">
      <alignment horizontal="left" vertical="center" wrapText="1"/>
      <protection locked="0"/>
    </xf>
    <xf numFmtId="0" fontId="15" fillId="0" borderId="10">
      <alignment horizontal="center" vertical="center" wrapText="1"/>
    </xf>
    <xf numFmtId="0" fontId="21" fillId="0" borderId="0"/>
    <xf numFmtId="0" fontId="15" fillId="0" borderId="0">
      <alignment horizontal="left" vertical="center"/>
    </xf>
    <xf numFmtId="0" fontId="21" fillId="3" borderId="0">
      <alignment horizontal="left" vertical="center"/>
    </xf>
    <xf numFmtId="0" fontId="14" fillId="3" borderId="3">
      <alignment horizontal="left" vertical="center"/>
    </xf>
    <xf numFmtId="0" fontId="21" fillId="0" borderId="3">
      <alignment vertical="top" wrapText="1"/>
      <protection locked="0"/>
    </xf>
    <xf numFmtId="0" fontId="14" fillId="0" borderId="9">
      <alignment vertical="center" wrapText="1"/>
    </xf>
    <xf numFmtId="49" fontId="12" fillId="0" borderId="0"/>
    <xf numFmtId="4" fontId="14" fillId="0" borderId="4">
      <alignment horizontal="right" vertical="center"/>
      <protection locked="0"/>
    </xf>
    <xf numFmtId="0" fontId="14" fillId="3" borderId="9">
      <alignment horizontal="left" vertical="center" wrapText="1"/>
      <protection locked="0"/>
    </xf>
    <xf numFmtId="0" fontId="15" fillId="0" borderId="1">
      <alignment horizontal="center" vertical="center" wrapText="1"/>
    </xf>
    <xf numFmtId="4" fontId="14" fillId="0" borderId="4">
      <alignment horizontal="right" vertical="center"/>
    </xf>
    <xf numFmtId="0" fontId="14" fillId="0" borderId="9">
      <alignment horizontal="center" vertical="center" wrapText="1"/>
    </xf>
    <xf numFmtId="0" fontId="15" fillId="0" borderId="10">
      <alignment horizontal="center" vertical="center" wrapText="1"/>
    </xf>
    <xf numFmtId="0" fontId="15" fillId="0" borderId="10">
      <alignment horizontal="center" vertical="center"/>
    </xf>
    <xf numFmtId="0" fontId="30" fillId="0" borderId="4">
      <alignment horizontal="right" vertical="center"/>
    </xf>
    <xf numFmtId="0" fontId="15" fillId="0" borderId="9">
      <alignment horizontal="center" vertical="center" wrapText="1"/>
      <protection locked="0"/>
    </xf>
    <xf numFmtId="0" fontId="14" fillId="0" borderId="0">
      <alignment vertical="top"/>
      <protection locked="0"/>
    </xf>
    <xf numFmtId="0" fontId="15" fillId="0" borderId="4">
      <alignment horizontal="center" vertical="center" wrapText="1"/>
    </xf>
    <xf numFmtId="0" fontId="15" fillId="0" borderId="4">
      <alignment horizontal="center" vertical="center"/>
    </xf>
    <xf numFmtId="4" fontId="30" fillId="0" borderId="4">
      <alignment horizontal="right" vertical="center"/>
      <protection locked="0"/>
    </xf>
    <xf numFmtId="0" fontId="14" fillId="0" borderId="4">
      <alignment horizontal="right" vertical="center"/>
    </xf>
    <xf numFmtId="0" fontId="15" fillId="0" borderId="9">
      <alignment horizontal="center" vertical="center"/>
      <protection locked="0"/>
    </xf>
    <xf numFmtId="0" fontId="15" fillId="0" borderId="0"/>
    <xf numFmtId="0" fontId="14" fillId="0" borderId="9">
      <alignment horizontal="right" vertical="center" wrapText="1"/>
      <protection locked="0"/>
    </xf>
    <xf numFmtId="0" fontId="14" fillId="0" borderId="4">
      <alignment horizontal="left" vertical="center" wrapText="1"/>
    </xf>
    <xf numFmtId="0" fontId="14" fillId="3" borderId="9">
      <alignment horizontal="center" vertical="center"/>
      <protection locked="0"/>
    </xf>
    <xf numFmtId="0" fontId="15" fillId="3" borderId="1">
      <alignment horizontal="center" vertical="center"/>
    </xf>
    <xf numFmtId="0" fontId="15" fillId="0" borderId="2">
      <alignment horizontal="center" vertical="center"/>
    </xf>
    <xf numFmtId="0" fontId="21" fillId="0" borderId="5">
      <alignment vertical="top" wrapText="1"/>
      <protection locked="0"/>
    </xf>
    <xf numFmtId="0" fontId="15" fillId="0" borderId="6">
      <alignment horizontal="center" vertical="center" wrapText="1"/>
    </xf>
    <xf numFmtId="0" fontId="14" fillId="3" borderId="6">
      <alignment horizontal="right" vertical="center"/>
    </xf>
    <xf numFmtId="0" fontId="14" fillId="3" borderId="3">
      <alignment horizontal="left" vertical="center"/>
      <protection locked="0"/>
    </xf>
    <xf numFmtId="49" fontId="12" fillId="0" borderId="0"/>
    <xf numFmtId="0" fontId="18" fillId="0" borderId="0"/>
    <xf numFmtId="0" fontId="14" fillId="0" borderId="6">
      <alignment horizontal="left" vertical="center" wrapText="1"/>
    </xf>
    <xf numFmtId="4" fontId="14" fillId="0" borderId="6">
      <alignment horizontal="right" vertical="center"/>
    </xf>
    <xf numFmtId="0" fontId="21" fillId="3" borderId="4">
      <alignment vertical="top"/>
      <protection locked="0"/>
    </xf>
    <xf numFmtId="4" fontId="14" fillId="3" borderId="9">
      <alignment horizontal="right" vertical="center"/>
      <protection locked="0"/>
    </xf>
    <xf numFmtId="0" fontId="29" fillId="0" borderId="0">
      <alignment horizontal="center" vertical="center"/>
    </xf>
    <xf numFmtId="0" fontId="18" fillId="0" borderId="0">
      <protection locked="0"/>
    </xf>
    <xf numFmtId="0" fontId="14" fillId="0" borderId="8">
      <alignment horizontal="left" vertical="center"/>
    </xf>
    <xf numFmtId="0" fontId="14" fillId="0" borderId="6">
      <alignment horizontal="right" vertical="center"/>
      <protection locked="0"/>
    </xf>
    <xf numFmtId="0" fontId="21" fillId="0" borderId="0">
      <alignment vertical="top"/>
    </xf>
    <xf numFmtId="0" fontId="15" fillId="0" borderId="2">
      <alignment horizontal="center" vertical="center"/>
      <protection locked="0"/>
    </xf>
    <xf numFmtId="0" fontId="14" fillId="0" borderId="0">
      <alignment horizontal="left" vertical="center"/>
      <protection locked="0"/>
    </xf>
    <xf numFmtId="0" fontId="13" fillId="0" borderId="0">
      <alignment horizontal="center" vertical="center"/>
      <protection locked="0"/>
    </xf>
    <xf numFmtId="0" fontId="12" fillId="0" borderId="6">
      <alignment horizontal="center" vertical="center"/>
    </xf>
    <xf numFmtId="0" fontId="15" fillId="0" borderId="3">
      <alignment horizontal="center" vertical="center" wrapText="1"/>
    </xf>
    <xf numFmtId="0" fontId="14" fillId="3" borderId="3">
      <alignment horizontal="left" vertical="center"/>
    </xf>
    <xf numFmtId="0" fontId="15" fillId="0" borderId="9">
      <alignment horizontal="center" vertical="center"/>
      <protection locked="0"/>
    </xf>
    <xf numFmtId="49" fontId="15" fillId="0" borderId="2">
      <alignment horizontal="center" vertical="center" wrapText="1"/>
    </xf>
    <xf numFmtId="0" fontId="18" fillId="0" borderId="0">
      <protection locked="0"/>
    </xf>
    <xf numFmtId="3" fontId="14" fillId="0" borderId="6">
      <alignment horizontal="right" vertical="center"/>
    </xf>
    <xf numFmtId="4" fontId="14" fillId="3" borderId="6">
      <alignment horizontal="right" vertical="center"/>
      <protection locked="0"/>
    </xf>
    <xf numFmtId="0" fontId="14" fillId="3" borderId="5">
      <alignment horizontal="left" vertical="center"/>
    </xf>
    <xf numFmtId="0" fontId="15" fillId="0" borderId="3">
      <alignment horizontal="center" vertical="center"/>
      <protection locked="0"/>
    </xf>
    <xf numFmtId="49" fontId="15" fillId="0" borderId="9">
      <alignment horizontal="center" vertical="center"/>
    </xf>
    <xf numFmtId="0" fontId="18" fillId="0" borderId="12">
      <alignment horizontal="center" vertical="center"/>
      <protection locked="0"/>
    </xf>
    <xf numFmtId="0" fontId="15" fillId="0" borderId="3">
      <alignment horizontal="center" vertical="center" wrapText="1"/>
      <protection locked="0"/>
    </xf>
    <xf numFmtId="0" fontId="15" fillId="0" borderId="8">
      <alignment horizontal="center" vertical="center"/>
      <protection locked="0"/>
    </xf>
    <xf numFmtId="0" fontId="15" fillId="0" borderId="4">
      <alignment horizontal="center" vertical="center"/>
      <protection locked="0"/>
    </xf>
    <xf numFmtId="0" fontId="15" fillId="0" borderId="9">
      <alignment horizontal="center" vertical="center" wrapText="1"/>
      <protection locked="0"/>
    </xf>
    <xf numFmtId="0" fontId="14" fillId="0" borderId="9">
      <alignment horizontal="center" vertical="center"/>
    </xf>
    <xf numFmtId="0" fontId="18" fillId="0" borderId="13">
      <alignment horizontal="center" vertical="center"/>
      <protection locked="0"/>
    </xf>
    <xf numFmtId="0" fontId="13" fillId="0" borderId="0">
      <alignment horizontal="center" vertical="center" wrapText="1"/>
    </xf>
    <xf numFmtId="0" fontId="15" fillId="0" borderId="13">
      <alignment horizontal="center" vertical="center" wrapText="1"/>
      <protection locked="0"/>
    </xf>
    <xf numFmtId="0" fontId="15" fillId="0" borderId="5">
      <alignment horizontal="center" vertical="center"/>
      <protection locked="0"/>
    </xf>
    <xf numFmtId="0" fontId="14" fillId="0" borderId="9">
      <alignment horizontal="left" vertical="center" wrapText="1"/>
    </xf>
    <xf numFmtId="0" fontId="18" fillId="0" borderId="6">
      <alignment horizontal="center" vertical="center"/>
      <protection locked="0"/>
    </xf>
    <xf numFmtId="0" fontId="18" fillId="0" borderId="0">
      <alignment wrapText="1"/>
    </xf>
    <xf numFmtId="0" fontId="15" fillId="0" borderId="6">
      <alignment horizontal="center" vertical="center" wrapText="1"/>
      <protection locked="0"/>
    </xf>
    <xf numFmtId="0" fontId="15" fillId="3" borderId="4">
      <alignment horizontal="center" vertical="center" wrapText="1"/>
      <protection locked="0"/>
    </xf>
    <xf numFmtId="0" fontId="12" fillId="0" borderId="2">
      <alignment horizontal="center" vertical="center"/>
    </xf>
    <xf numFmtId="0" fontId="21" fillId="3" borderId="4">
      <alignment horizontal="center" vertical="center" wrapText="1"/>
      <protection locked="0"/>
    </xf>
    <xf numFmtId="0" fontId="12" fillId="0" borderId="5">
      <alignment horizontal="center" vertical="center"/>
    </xf>
    <xf numFmtId="0" fontId="14" fillId="3" borderId="4">
      <alignment horizontal="center" vertical="center"/>
    </xf>
    <xf numFmtId="0" fontId="12" fillId="0" borderId="0"/>
    <xf numFmtId="0" fontId="14" fillId="3" borderId="7">
      <alignment horizontal="center" vertical="center"/>
    </xf>
    <xf numFmtId="0" fontId="15" fillId="0" borderId="1">
      <alignment horizontal="center" vertical="center"/>
      <protection locked="0"/>
    </xf>
    <xf numFmtId="0" fontId="14" fillId="3" borderId="6">
      <alignment horizontal="center" vertical="center"/>
    </xf>
    <xf numFmtId="0" fontId="21" fillId="0" borderId="5">
      <alignment vertical="top" wrapText="1"/>
      <protection locked="0"/>
    </xf>
    <xf numFmtId="4" fontId="14" fillId="0" borderId="9">
      <alignment horizontal="right" vertical="center" wrapText="1"/>
      <protection locked="0"/>
    </xf>
    <xf numFmtId="0" fontId="15" fillId="0" borderId="9">
      <alignment horizontal="center" vertical="center" wrapText="1"/>
      <protection locked="0"/>
    </xf>
    <xf numFmtId="0" fontId="12" fillId="0" borderId="0">
      <alignment vertical="top"/>
    </xf>
    <xf numFmtId="0" fontId="12" fillId="0" borderId="0">
      <alignment horizontal="right" vertical="center"/>
    </xf>
    <xf numFmtId="4" fontId="14" fillId="3" borderId="9">
      <alignment horizontal="right" vertical="center"/>
      <protection locked="0"/>
    </xf>
    <xf numFmtId="0" fontId="15" fillId="0" borderId="2">
      <alignment horizontal="center" vertical="center"/>
      <protection locked="0"/>
    </xf>
    <xf numFmtId="0" fontId="12" fillId="0" borderId="0">
      <alignment horizontal="right"/>
    </xf>
    <xf numFmtId="0" fontId="21" fillId="0" borderId="3">
      <alignment vertical="top" wrapText="1"/>
      <protection locked="0"/>
    </xf>
    <xf numFmtId="0" fontId="15" fillId="0" borderId="9">
      <alignment horizontal="center" vertical="center"/>
    </xf>
    <xf numFmtId="0" fontId="15" fillId="0" borderId="5">
      <alignment horizontal="center" vertical="center"/>
    </xf>
    <xf numFmtId="0" fontId="50" fillId="0" borderId="0">
      <alignment vertical="top"/>
      <protection locked="0"/>
    </xf>
    <xf numFmtId="4" fontId="14" fillId="0" borderId="9">
      <alignment horizontal="right" vertical="center" wrapText="1"/>
    </xf>
    <xf numFmtId="0" fontId="14" fillId="0" borderId="0">
      <alignment horizontal="right" vertical="center"/>
    </xf>
    <xf numFmtId="0" fontId="15" fillId="0" borderId="3">
      <alignment horizontal="center" vertical="center"/>
    </xf>
    <xf numFmtId="0" fontId="14" fillId="0" borderId="0">
      <alignment horizontal="right"/>
    </xf>
    <xf numFmtId="0" fontId="15" fillId="0" borderId="12">
      <alignment horizontal="center" vertical="center"/>
    </xf>
    <xf numFmtId="0" fontId="15" fillId="0" borderId="6">
      <alignment horizontal="center" vertical="center"/>
    </xf>
    <xf numFmtId="0" fontId="50" fillId="0" borderId="0">
      <alignment vertical="top"/>
      <protection locked="0"/>
    </xf>
    <xf numFmtId="0" fontId="21" fillId="0" borderId="0"/>
    <xf numFmtId="0" fontId="27" fillId="0" borderId="0">
      <alignment horizontal="center" vertical="center"/>
    </xf>
    <xf numFmtId="0" fontId="14" fillId="0" borderId="0">
      <alignment horizontal="left" vertical="center"/>
    </xf>
    <xf numFmtId="0" fontId="12" fillId="0" borderId="1">
      <alignment horizontal="center" vertical="center" wrapText="1"/>
      <protection locked="0"/>
    </xf>
    <xf numFmtId="0" fontId="21" fillId="3" borderId="4">
      <alignment vertical="top" wrapText="1"/>
      <protection locked="0"/>
    </xf>
    <xf numFmtId="4" fontId="14" fillId="3" borderId="6">
      <alignment horizontal="right" vertical="top"/>
    </xf>
    <xf numFmtId="0" fontId="53" fillId="0" borderId="0"/>
    <xf numFmtId="0" fontId="12" fillId="3" borderId="0">
      <alignment horizontal="left" vertical="center" wrapText="1"/>
      <protection locked="0"/>
    </xf>
    <xf numFmtId="4" fontId="14" fillId="0" borderId="6">
      <alignment horizontal="right" vertical="center"/>
    </xf>
    <xf numFmtId="0" fontId="14" fillId="3" borderId="0">
      <alignment horizontal="right" vertical="center" wrapText="1"/>
      <protection locked="0"/>
    </xf>
    <xf numFmtId="0" fontId="12" fillId="3" borderId="2">
      <alignment horizontal="center" vertical="center" wrapText="1"/>
      <protection locked="0"/>
    </xf>
    <xf numFmtId="4" fontId="14" fillId="3" borderId="9">
      <alignment horizontal="right" vertical="center"/>
      <protection locked="0"/>
    </xf>
    <xf numFmtId="0" fontId="12" fillId="3" borderId="4">
      <alignment horizontal="right" vertical="center"/>
      <protection locked="0"/>
    </xf>
    <xf numFmtId="0" fontId="12" fillId="0" borderId="3">
      <alignment horizontal="center" vertical="center" wrapText="1"/>
      <protection locked="0"/>
    </xf>
    <xf numFmtId="0" fontId="50" fillId="0" borderId="0">
      <alignment vertical="top"/>
      <protection locked="0"/>
    </xf>
    <xf numFmtId="0" fontId="21" fillId="0" borderId="0">
      <protection locked="0"/>
    </xf>
    <xf numFmtId="0" fontId="12" fillId="3" borderId="5">
      <alignment horizontal="center" vertical="center"/>
      <protection locked="0"/>
    </xf>
    <xf numFmtId="0" fontId="14" fillId="0" borderId="0">
      <alignment vertical="top"/>
      <protection locked="0"/>
    </xf>
    <xf numFmtId="0" fontId="12" fillId="3" borderId="0">
      <alignment horizontal="right" vertical="center" wrapText="1"/>
      <protection locked="0"/>
    </xf>
    <xf numFmtId="0" fontId="12" fillId="3" borderId="0">
      <alignment horizontal="left" vertical="center" wrapText="1"/>
      <protection locked="0"/>
    </xf>
    <xf numFmtId="0" fontId="15" fillId="0" borderId="2">
      <alignment horizontal="center" vertical="center" wrapText="1"/>
      <protection locked="0"/>
    </xf>
    <xf numFmtId="0" fontId="20" fillId="3" borderId="0">
      <alignment horizontal="center" vertical="center"/>
    </xf>
    <xf numFmtId="0" fontId="18" fillId="0" borderId="0">
      <alignment wrapText="1"/>
    </xf>
    <xf numFmtId="0" fontId="20" fillId="3" borderId="0">
      <alignment horizontal="center" vertical="center" wrapText="1"/>
      <protection locked="0"/>
    </xf>
    <xf numFmtId="0" fontId="17" fillId="0" borderId="0">
      <alignment horizontal="center" vertical="center" wrapText="1"/>
    </xf>
    <xf numFmtId="0" fontId="12" fillId="3" borderId="0">
      <alignment horizontal="left" vertical="center" wrapText="1"/>
      <protection locked="0"/>
    </xf>
    <xf numFmtId="0" fontId="18" fillId="0" borderId="0">
      <alignment horizontal="left" vertical="center" wrapText="1"/>
    </xf>
    <xf numFmtId="0" fontId="15" fillId="0" borderId="1">
      <alignment horizontal="center" vertical="center" wrapText="1"/>
      <protection locked="0"/>
    </xf>
    <xf numFmtId="0" fontId="18" fillId="0" borderId="1">
      <alignment horizontal="center" vertical="center" wrapText="1"/>
    </xf>
    <xf numFmtId="0" fontId="21" fillId="3" borderId="4">
      <alignment vertical="top" wrapText="1"/>
      <protection locked="0"/>
    </xf>
    <xf numFmtId="0" fontId="18" fillId="0" borderId="10">
      <alignment horizontal="center" vertical="center" wrapText="1"/>
    </xf>
    <xf numFmtId="0" fontId="14" fillId="3" borderId="9">
      <alignment horizontal="center" vertical="center" wrapText="1"/>
      <protection locked="0"/>
    </xf>
    <xf numFmtId="0" fontId="18" fillId="0" borderId="4">
      <alignment horizontal="center" vertical="center" wrapText="1"/>
    </xf>
    <xf numFmtId="0" fontId="14" fillId="3" borderId="9">
      <alignment horizontal="left" vertical="center" wrapText="1"/>
      <protection locked="0"/>
    </xf>
    <xf numFmtId="0" fontId="18" fillId="0" borderId="4">
      <alignment horizontal="center" vertical="center"/>
    </xf>
    <xf numFmtId="0" fontId="14" fillId="3" borderId="2">
      <alignment horizontal="center" vertical="center" wrapText="1"/>
    </xf>
    <xf numFmtId="0" fontId="18" fillId="0" borderId="4">
      <alignment horizontal="left" vertical="center" wrapText="1"/>
    </xf>
    <xf numFmtId="0" fontId="21" fillId="0" borderId="0"/>
    <xf numFmtId="0" fontId="12" fillId="0" borderId="6">
      <alignment horizontal="center" vertical="center"/>
      <protection locked="0"/>
    </xf>
    <xf numFmtId="0" fontId="13" fillId="0" borderId="0">
      <alignment horizontal="center" vertical="center"/>
    </xf>
    <xf numFmtId="0" fontId="14" fillId="0" borderId="0">
      <alignment vertical="top"/>
      <protection locked="0"/>
    </xf>
    <xf numFmtId="0" fontId="14" fillId="0" borderId="6">
      <alignment horizontal="left" vertical="center"/>
      <protection locked="0"/>
    </xf>
    <xf numFmtId="0" fontId="15" fillId="0" borderId="0"/>
    <xf numFmtId="0" fontId="15" fillId="0" borderId="1">
      <alignment horizontal="center" vertical="center"/>
      <protection locked="0"/>
    </xf>
    <xf numFmtId="0" fontId="14" fillId="0" borderId="8">
      <alignment horizontal="left" vertical="center"/>
      <protection locked="0"/>
    </xf>
    <xf numFmtId="0" fontId="15" fillId="0" borderId="12">
      <alignment horizontal="center" vertical="center" wrapText="1"/>
    </xf>
    <xf numFmtId="0" fontId="21" fillId="3" borderId="4">
      <alignment horizontal="center" vertical="center"/>
      <protection locked="0"/>
    </xf>
    <xf numFmtId="0" fontId="14" fillId="0" borderId="0">
      <alignment vertical="top"/>
      <protection locked="0"/>
    </xf>
    <xf numFmtId="0" fontId="15" fillId="0" borderId="13">
      <alignment horizontal="center" vertical="center" wrapText="1"/>
    </xf>
    <xf numFmtId="0" fontId="14" fillId="3" borderId="9">
      <alignment horizontal="left" vertical="center"/>
      <protection locked="0"/>
    </xf>
    <xf numFmtId="0" fontId="50" fillId="0" borderId="0">
      <alignment vertical="top"/>
      <protection locked="0"/>
    </xf>
    <xf numFmtId="0" fontId="21" fillId="0" borderId="0">
      <alignment vertical="top"/>
      <protection locked="0"/>
    </xf>
    <xf numFmtId="0" fontId="21" fillId="0" borderId="3">
      <alignment vertical="top" wrapText="1"/>
      <protection locked="0"/>
    </xf>
    <xf numFmtId="0" fontId="20" fillId="3" borderId="0">
      <alignment horizontal="center" vertical="center"/>
    </xf>
    <xf numFmtId="0" fontId="20" fillId="3" borderId="0">
      <alignment horizontal="center" vertical="center" wrapText="1"/>
      <protection locked="0"/>
    </xf>
    <xf numFmtId="0" fontId="12" fillId="3" borderId="0">
      <alignment horizontal="left" vertical="center" wrapText="1"/>
      <protection locked="0"/>
    </xf>
    <xf numFmtId="0" fontId="15" fillId="0" borderId="1">
      <alignment horizontal="center" vertical="center" wrapText="1"/>
      <protection locked="0"/>
    </xf>
    <xf numFmtId="0" fontId="21" fillId="3" borderId="10">
      <alignment vertical="top" wrapText="1"/>
      <protection locked="0"/>
    </xf>
    <xf numFmtId="0" fontId="21" fillId="3" borderId="4">
      <alignment vertical="top" wrapText="1"/>
      <protection locked="0"/>
    </xf>
    <xf numFmtId="0" fontId="14" fillId="3" borderId="9">
      <alignment horizontal="center" vertical="center"/>
      <protection locked="0"/>
    </xf>
    <xf numFmtId="0" fontId="14" fillId="3" borderId="9">
      <alignment horizontal="left" vertical="center" wrapText="1"/>
      <protection locked="0"/>
    </xf>
    <xf numFmtId="0" fontId="14" fillId="3" borderId="2">
      <alignment horizontal="center" vertical="center" wrapText="1"/>
    </xf>
    <xf numFmtId="0" fontId="21" fillId="0" borderId="0"/>
    <xf numFmtId="0" fontId="14" fillId="0" borderId="0">
      <alignment vertical="top"/>
      <protection locked="0"/>
    </xf>
    <xf numFmtId="0" fontId="15" fillId="0" borderId="1">
      <alignment horizontal="center" vertical="center"/>
      <protection locked="0"/>
    </xf>
    <xf numFmtId="0" fontId="21" fillId="3" borderId="10">
      <alignment horizontal="center" vertical="center"/>
      <protection locked="0"/>
    </xf>
    <xf numFmtId="0" fontId="14" fillId="3" borderId="9">
      <alignment horizontal="left" vertical="center"/>
      <protection locked="0"/>
    </xf>
    <xf numFmtId="0" fontId="15" fillId="0" borderId="4">
      <alignment horizontal="center" vertical="center"/>
      <protection locked="0"/>
    </xf>
    <xf numFmtId="0" fontId="14" fillId="3" borderId="3">
      <alignment horizontal="center" vertical="center" wrapText="1"/>
      <protection locked="0"/>
    </xf>
    <xf numFmtId="0" fontId="14" fillId="0" borderId="9">
      <alignment vertical="center"/>
      <protection locked="0"/>
    </xf>
    <xf numFmtId="0" fontId="21" fillId="3" borderId="10">
      <alignment vertical="top"/>
      <protection locked="0"/>
    </xf>
    <xf numFmtId="0" fontId="15" fillId="0" borderId="12">
      <alignment horizontal="center" vertical="center" wrapText="1"/>
      <protection locked="0"/>
    </xf>
    <xf numFmtId="0" fontId="21" fillId="3" borderId="4">
      <alignment vertical="top"/>
      <protection locked="0"/>
    </xf>
    <xf numFmtId="0" fontId="15" fillId="0" borderId="13">
      <alignment horizontal="center" vertical="center"/>
      <protection locked="0"/>
    </xf>
    <xf numFmtId="0" fontId="15" fillId="0" borderId="10">
      <alignment horizontal="center" vertical="center"/>
      <protection locked="0"/>
    </xf>
    <xf numFmtId="0" fontId="15" fillId="0" borderId="6">
      <alignment horizontal="center" vertical="center"/>
      <protection locked="0"/>
    </xf>
    <xf numFmtId="0" fontId="21" fillId="0" borderId="0">
      <alignment vertical="top"/>
    </xf>
    <xf numFmtId="0" fontId="15" fillId="0" borderId="3">
      <alignment horizontal="center" vertical="center" wrapText="1"/>
      <protection locked="0"/>
    </xf>
    <xf numFmtId="0" fontId="14" fillId="3" borderId="3">
      <alignment horizontal="center" vertical="center" wrapText="1"/>
    </xf>
    <xf numFmtId="0" fontId="15" fillId="0" borderId="2">
      <alignment horizontal="center" vertical="center" wrapText="1"/>
      <protection locked="0"/>
    </xf>
    <xf numFmtId="0" fontId="14" fillId="3" borderId="5">
      <alignment horizontal="center" vertical="center" wrapText="1"/>
    </xf>
    <xf numFmtId="0" fontId="15" fillId="0" borderId="2">
      <alignment horizontal="center" vertical="center"/>
      <protection locked="0"/>
    </xf>
    <xf numFmtId="4" fontId="14" fillId="3" borderId="9">
      <alignment horizontal="right" vertical="center"/>
      <protection locked="0"/>
    </xf>
    <xf numFmtId="0" fontId="21" fillId="3" borderId="3">
      <alignment horizontal="center" vertical="center"/>
      <protection locked="0"/>
    </xf>
    <xf numFmtId="0" fontId="14" fillId="0" borderId="0">
      <alignment horizontal="right" vertical="center"/>
      <protection locked="0"/>
    </xf>
    <xf numFmtId="0" fontId="15" fillId="3" borderId="3">
      <alignment horizontal="center" vertical="center" wrapText="1"/>
      <protection locked="0"/>
    </xf>
    <xf numFmtId="0" fontId="14" fillId="0" borderId="0">
      <alignment horizontal="right"/>
      <protection locked="0"/>
    </xf>
    <xf numFmtId="0" fontId="21" fillId="3" borderId="5">
      <alignment horizontal="center" vertical="center" wrapText="1"/>
      <protection locked="0"/>
    </xf>
    <xf numFmtId="0" fontId="15" fillId="0" borderId="8">
      <alignment horizontal="center" vertical="center" wrapText="1"/>
      <protection locked="0"/>
    </xf>
    <xf numFmtId="0" fontId="21" fillId="0" borderId="0">
      <alignment horizontal="right" vertical="center"/>
    </xf>
    <xf numFmtId="0" fontId="14" fillId="0" borderId="0">
      <alignment horizontal="right" vertical="center"/>
    </xf>
    <xf numFmtId="0" fontId="18" fillId="3" borderId="0">
      <alignment horizontal="right" vertical="center" wrapText="1"/>
      <protection locked="0"/>
    </xf>
    <xf numFmtId="0" fontId="20" fillId="3" borderId="0">
      <alignment horizontal="center" vertical="center" wrapText="1"/>
      <protection locked="0"/>
    </xf>
    <xf numFmtId="0" fontId="18" fillId="3" borderId="0">
      <alignment horizontal="left" vertical="center" wrapText="1"/>
      <protection locked="0"/>
    </xf>
    <xf numFmtId="0" fontId="18" fillId="0" borderId="1">
      <alignment horizontal="center" vertical="center" wrapText="1"/>
      <protection locked="0"/>
    </xf>
    <xf numFmtId="0" fontId="18" fillId="3" borderId="4">
      <alignment horizontal="center" vertical="center" wrapText="1"/>
      <protection locked="0"/>
    </xf>
    <xf numFmtId="0" fontId="18" fillId="3" borderId="4">
      <alignment horizontal="center" vertical="center" wrapText="1"/>
    </xf>
    <xf numFmtId="0" fontId="18" fillId="3" borderId="4">
      <alignment horizontal="left" vertical="center" wrapText="1"/>
    </xf>
    <xf numFmtId="0" fontId="18" fillId="3" borderId="7">
      <alignment horizontal="center" vertical="center"/>
    </xf>
    <xf numFmtId="0" fontId="19" fillId="0" borderId="0">
      <protection locked="0"/>
    </xf>
    <xf numFmtId="0" fontId="18" fillId="3" borderId="0">
      <alignment horizontal="right" vertical="center"/>
      <protection locked="0"/>
    </xf>
    <xf numFmtId="0" fontId="18" fillId="3" borderId="1">
      <alignment horizontal="center" vertical="center"/>
      <protection locked="0"/>
    </xf>
    <xf numFmtId="0" fontId="18" fillId="3" borderId="4">
      <alignment horizontal="right" vertical="center"/>
      <protection locked="0"/>
    </xf>
    <xf numFmtId="0" fontId="18" fillId="0" borderId="6">
      <alignment horizontal="center"/>
      <protection locked="0"/>
    </xf>
    <xf numFmtId="0" fontId="18" fillId="0" borderId="6">
      <alignment horizontal="left" wrapText="1"/>
      <protection locked="0"/>
    </xf>
    <xf numFmtId="0" fontId="19" fillId="0" borderId="0"/>
    <xf numFmtId="0" fontId="18" fillId="0" borderId="8">
      <alignment horizontal="left"/>
      <protection locked="0"/>
    </xf>
    <xf numFmtId="0" fontId="18" fillId="3" borderId="4">
      <alignment horizontal="right" vertical="center" wrapText="1"/>
      <protection locked="0"/>
    </xf>
    <xf numFmtId="0" fontId="18" fillId="0" borderId="0">
      <alignment vertical="top"/>
      <protection locked="0"/>
    </xf>
    <xf numFmtId="0" fontId="18" fillId="0" borderId="6">
      <alignment horizontal="left" wrapText="1"/>
    </xf>
    <xf numFmtId="0" fontId="18" fillId="3" borderId="1">
      <alignment horizontal="center" vertical="center" wrapText="1"/>
      <protection locked="0"/>
    </xf>
    <xf numFmtId="0" fontId="18" fillId="0" borderId="8">
      <alignment horizontal="left"/>
    </xf>
    <xf numFmtId="0" fontId="18" fillId="0" borderId="6">
      <alignment horizontal="center" wrapText="1"/>
      <protection locked="0"/>
    </xf>
    <xf numFmtId="0" fontId="18" fillId="0" borderId="6">
      <alignment horizontal="center" wrapText="1"/>
    </xf>
    <xf numFmtId="0" fontId="18" fillId="3" borderId="6">
      <alignment horizontal="left" vertical="center" wrapText="1"/>
      <protection locked="0"/>
    </xf>
    <xf numFmtId="0" fontId="18" fillId="3" borderId="5">
      <alignment horizontal="center" vertical="center"/>
      <protection locked="0"/>
    </xf>
    <xf numFmtId="0" fontId="18" fillId="3" borderId="8">
      <alignment horizontal="right" vertical="center"/>
    </xf>
    <xf numFmtId="3" fontId="18" fillId="3" borderId="6">
      <alignment horizontal="right" vertical="center"/>
      <protection locked="0"/>
    </xf>
    <xf numFmtId="0" fontId="18" fillId="3" borderId="6">
      <alignment horizontal="center" vertical="center" wrapText="1"/>
      <protection locked="0"/>
    </xf>
    <xf numFmtId="0" fontId="18" fillId="0" borderId="3">
      <alignment horizontal="center" vertical="center"/>
      <protection locked="0"/>
    </xf>
    <xf numFmtId="0" fontId="18" fillId="3" borderId="6">
      <alignment horizontal="right" vertical="center"/>
    </xf>
    <xf numFmtId="0" fontId="18" fillId="3" borderId="4">
      <alignment horizontal="center" vertical="center" wrapText="1"/>
      <protection locked="0"/>
    </xf>
    <xf numFmtId="0" fontId="18" fillId="0" borderId="5">
      <alignment horizontal="center" vertical="center" wrapText="1"/>
      <protection locked="0"/>
    </xf>
    <xf numFmtId="0" fontId="52" fillId="0" borderId="0">
      <alignment vertical="top"/>
      <protection locked="0"/>
    </xf>
    <xf numFmtId="0" fontId="15" fillId="0" borderId="4">
      <alignment horizontal="center" vertical="center" wrapText="1"/>
    </xf>
    <xf numFmtId="3" fontId="12" fillId="0" borderId="4">
      <alignment horizontal="center" vertical="center"/>
    </xf>
    <xf numFmtId="0" fontId="14" fillId="0" borderId="4">
      <alignment horizontal="left" vertical="center" wrapText="1"/>
    </xf>
    <xf numFmtId="0" fontId="14" fillId="3" borderId="7">
      <alignment horizontal="center" vertical="center"/>
    </xf>
    <xf numFmtId="0" fontId="12" fillId="0" borderId="0">
      <protection locked="0"/>
    </xf>
    <xf numFmtId="0" fontId="13" fillId="0" borderId="0">
      <alignment horizontal="center" vertical="center"/>
      <protection locked="0"/>
    </xf>
    <xf numFmtId="0" fontId="15" fillId="0" borderId="0">
      <protection locked="0"/>
    </xf>
    <xf numFmtId="0" fontId="15" fillId="0" borderId="12">
      <alignment horizontal="center" vertical="center"/>
      <protection locked="0"/>
    </xf>
    <xf numFmtId="0" fontId="15" fillId="0" borderId="13">
      <alignment horizontal="center" vertical="center"/>
      <protection locked="0"/>
    </xf>
    <xf numFmtId="0" fontId="15" fillId="0" borderId="6">
      <alignment horizontal="center" vertical="center"/>
      <protection locked="0"/>
    </xf>
    <xf numFmtId="0" fontId="12" fillId="0" borderId="4">
      <alignment horizontal="center" vertical="center"/>
    </xf>
    <xf numFmtId="0" fontId="14" fillId="0" borderId="0">
      <alignment horizontal="right"/>
    </xf>
    <xf numFmtId="0" fontId="15" fillId="0" borderId="5">
      <alignment horizontal="center" vertical="center" wrapText="1"/>
    </xf>
    <xf numFmtId="0" fontId="14" fillId="0" borderId="6">
      <alignment horizontal="right" vertical="center"/>
    </xf>
    <xf numFmtId="0" fontId="12" fillId="0" borderId="9"/>
    <xf numFmtId="0" fontId="18" fillId="3" borderId="7">
      <alignment horizontal="center" vertical="center"/>
    </xf>
    <xf numFmtId="0" fontId="18" fillId="0" borderId="0">
      <alignment vertical="top"/>
      <protection locked="0"/>
    </xf>
    <xf numFmtId="0" fontId="18" fillId="0" borderId="6">
      <alignment horizontal="center" vertical="center" wrapText="1"/>
    </xf>
    <xf numFmtId="0" fontId="18" fillId="0" borderId="8">
      <alignment horizontal="left" vertical="center"/>
    </xf>
    <xf numFmtId="4" fontId="18" fillId="3" borderId="6">
      <alignment horizontal="right" vertical="center"/>
      <protection locked="0"/>
    </xf>
    <xf numFmtId="0" fontId="18" fillId="0" borderId="6">
      <alignment horizontal="center" vertical="center"/>
    </xf>
    <xf numFmtId="0" fontId="18" fillId="0" borderId="0">
      <alignment vertical="top" wrapText="1"/>
      <protection locked="0"/>
    </xf>
    <xf numFmtId="0" fontId="18" fillId="3" borderId="6">
      <alignment horizontal="left" vertical="center"/>
    </xf>
    <xf numFmtId="0" fontId="13" fillId="0" borderId="0">
      <alignment horizontal="center" vertical="center" wrapText="1"/>
      <protection locked="0"/>
    </xf>
    <xf numFmtId="0" fontId="18" fillId="0" borderId="3">
      <alignment horizontal="center" vertical="center" wrapText="1"/>
    </xf>
    <xf numFmtId="0" fontId="18" fillId="0" borderId="3">
      <alignment horizontal="center" vertical="center" wrapText="1"/>
      <protection locked="0"/>
    </xf>
    <xf numFmtId="0" fontId="18" fillId="0" borderId="13">
      <alignment horizontal="center" vertical="center" wrapText="1"/>
      <protection locked="0"/>
    </xf>
    <xf numFmtId="0" fontId="18" fillId="0" borderId="6">
      <alignment horizontal="right" vertical="center"/>
      <protection locked="0"/>
    </xf>
    <xf numFmtId="0" fontId="18" fillId="0" borderId="6">
      <alignment horizontal="center" vertical="center" wrapText="1"/>
      <protection locked="0"/>
    </xf>
    <xf numFmtId="0" fontId="18" fillId="0" borderId="0">
      <alignment horizontal="right" vertical="center" wrapText="1"/>
      <protection locked="0"/>
    </xf>
    <xf numFmtId="0" fontId="18" fillId="0" borderId="8">
      <alignment horizontal="center" vertical="center" wrapText="1"/>
    </xf>
    <xf numFmtId="0" fontId="18" fillId="0" borderId="0">
      <alignment horizontal="right" wrapText="1"/>
      <protection locked="0"/>
    </xf>
    <xf numFmtId="0" fontId="18" fillId="0" borderId="3">
      <alignment horizontal="center" vertical="center"/>
      <protection locked="0"/>
    </xf>
    <xf numFmtId="0" fontId="18" fillId="0" borderId="8">
      <alignment horizontal="center" vertical="center" wrapText="1"/>
      <protection locked="0"/>
    </xf>
    <xf numFmtId="0" fontId="14" fillId="0" borderId="0">
      <alignment horizontal="right" vertical="center"/>
      <protection locked="0"/>
    </xf>
    <xf numFmtId="0" fontId="15" fillId="0" borderId="3">
      <alignment horizontal="center" vertical="center"/>
    </xf>
    <xf numFmtId="0" fontId="50" fillId="0" borderId="0">
      <alignment vertical="top"/>
      <protection locked="0"/>
    </xf>
    <xf numFmtId="0" fontId="50" fillId="0" borderId="0">
      <alignment vertical="top"/>
      <protection locked="0"/>
    </xf>
    <xf numFmtId="0" fontId="12" fillId="0" borderId="9">
      <alignment horizontal="center" vertical="center"/>
      <protection locked="0"/>
    </xf>
    <xf numFmtId="0" fontId="12" fillId="0" borderId="0">
      <alignment horizontal="right" vertical="center"/>
      <protection locked="0"/>
    </xf>
    <xf numFmtId="0" fontId="12" fillId="0" borderId="0">
      <alignment horizontal="right"/>
      <protection locked="0"/>
    </xf>
    <xf numFmtId="0" fontId="15" fillId="0" borderId="5">
      <alignment horizontal="center" vertical="center"/>
    </xf>
    <xf numFmtId="0" fontId="12" fillId="0" borderId="0"/>
    <xf numFmtId="0" fontId="17" fillId="0" borderId="0">
      <alignment horizontal="center" vertical="center" wrapText="1"/>
    </xf>
    <xf numFmtId="0" fontId="15" fillId="3" borderId="1">
      <alignment horizontal="center" vertical="center"/>
    </xf>
    <xf numFmtId="0" fontId="15" fillId="0" borderId="4">
      <alignment horizontal="center" vertical="center"/>
    </xf>
    <xf numFmtId="0" fontId="12" fillId="0" borderId="9">
      <alignment horizontal="center" vertical="center"/>
    </xf>
    <xf numFmtId="0" fontId="14" fillId="0" borderId="9">
      <alignment horizontal="left" vertical="center" wrapText="1"/>
    </xf>
    <xf numFmtId="0" fontId="14" fillId="0" borderId="9">
      <alignment vertical="center" wrapText="1"/>
    </xf>
    <xf numFmtId="0" fontId="13" fillId="0" borderId="0">
      <alignment horizontal="center" vertical="center"/>
    </xf>
    <xf numFmtId="0" fontId="12" fillId="0" borderId="0">
      <alignment vertical="center"/>
    </xf>
    <xf numFmtId="0" fontId="14" fillId="0" borderId="0">
      <alignment horizontal="left" vertical="center"/>
      <protection locked="0"/>
    </xf>
    <xf numFmtId="0" fontId="15" fillId="0" borderId="9">
      <alignment horizontal="center" vertical="center" wrapText="1"/>
    </xf>
    <xf numFmtId="0" fontId="14" fillId="0" borderId="9">
      <alignment horizontal="left" vertical="center" wrapText="1"/>
    </xf>
    <xf numFmtId="0" fontId="14" fillId="0" borderId="1">
      <alignment horizontal="left" vertical="center" wrapText="1"/>
      <protection locked="0"/>
    </xf>
    <xf numFmtId="0" fontId="12" fillId="0" borderId="10">
      <alignment vertical="center"/>
    </xf>
    <xf numFmtId="0" fontId="12" fillId="0" borderId="4">
      <alignment vertical="center"/>
    </xf>
    <xf numFmtId="0" fontId="15" fillId="0" borderId="1">
      <alignment horizontal="center" vertical="center" wrapText="1"/>
      <protection locked="0"/>
    </xf>
    <xf numFmtId="0" fontId="15" fillId="0" borderId="10">
      <alignment horizontal="center" vertical="center" wrapText="1"/>
      <protection locked="0"/>
    </xf>
    <xf numFmtId="0" fontId="15" fillId="3" borderId="4">
      <alignment horizontal="center" vertical="center" wrapText="1"/>
      <protection locked="0"/>
    </xf>
    <xf numFmtId="0" fontId="12" fillId="0" borderId="9">
      <alignment horizontal="center" vertical="center"/>
    </xf>
    <xf numFmtId="0" fontId="14" fillId="3" borderId="9">
      <alignment horizontal="left" vertical="center" wrapText="1"/>
      <protection locked="0"/>
    </xf>
    <xf numFmtId="0" fontId="12" fillId="0" borderId="9"/>
    <xf numFmtId="0" fontId="14" fillId="0" borderId="2">
      <alignment horizontal="center" vertical="center" wrapText="1"/>
      <protection locked="0"/>
    </xf>
    <xf numFmtId="0" fontId="15" fillId="0" borderId="0">
      <alignment horizontal="left" vertical="center"/>
    </xf>
    <xf numFmtId="0" fontId="14" fillId="3" borderId="9">
      <alignment horizontal="left" vertical="center"/>
      <protection locked="0"/>
    </xf>
    <xf numFmtId="0" fontId="14" fillId="0" borderId="3">
      <alignment horizontal="left" vertical="center" wrapText="1"/>
      <protection locked="0"/>
    </xf>
    <xf numFmtId="49" fontId="12" fillId="0" borderId="0"/>
    <xf numFmtId="0" fontId="15" fillId="0" borderId="2">
      <alignment horizontal="center" vertical="center"/>
    </xf>
    <xf numFmtId="0" fontId="15" fillId="0" borderId="1">
      <alignment horizontal="center" vertical="center" wrapText="1"/>
    </xf>
    <xf numFmtId="0" fontId="15" fillId="0" borderId="1">
      <alignment horizontal="center" vertical="center"/>
    </xf>
    <xf numFmtId="0" fontId="15" fillId="0" borderId="10">
      <alignment horizontal="center" vertical="center" wrapText="1"/>
    </xf>
    <xf numFmtId="0" fontId="15" fillId="0" borderId="4">
      <alignment horizontal="center" vertical="center"/>
    </xf>
    <xf numFmtId="0" fontId="15" fillId="0" borderId="4">
      <alignment horizontal="center" vertical="center" wrapText="1"/>
    </xf>
    <xf numFmtId="4" fontId="14" fillId="0" borderId="9">
      <alignment horizontal="right" vertical="center" wrapText="1"/>
      <protection locked="0"/>
    </xf>
    <xf numFmtId="0" fontId="14" fillId="0" borderId="5">
      <alignment horizontal="left" vertical="center" wrapText="1"/>
      <protection locked="0"/>
    </xf>
    <xf numFmtId="0" fontId="15" fillId="0" borderId="3">
      <alignment horizontal="center" vertical="center"/>
    </xf>
    <xf numFmtId="0" fontId="15" fillId="0" borderId="0"/>
    <xf numFmtId="0" fontId="12" fillId="0" borderId="0">
      <alignment horizontal="right" vertical="center"/>
      <protection locked="0"/>
    </xf>
    <xf numFmtId="0" fontId="12" fillId="0" borderId="0">
      <alignment horizontal="right"/>
      <protection locked="0"/>
    </xf>
    <xf numFmtId="0" fontId="15" fillId="0" borderId="5">
      <alignment horizontal="center" vertical="center"/>
    </xf>
    <xf numFmtId="0" fontId="50" fillId="0" borderId="0">
      <alignment vertical="top"/>
      <protection locked="0"/>
    </xf>
    <xf numFmtId="0" fontId="54" fillId="0" borderId="0">
      <alignment vertical="top"/>
      <protection locked="0"/>
    </xf>
  </cellStyleXfs>
  <cellXfs count="436">
    <xf numFmtId="0" fontId="0" fillId="0" borderId="0" xfId="0" applyFont="1" applyBorder="1"/>
    <xf numFmtId="0" fontId="1" fillId="0" borderId="0" xfId="533" applyFont="1" applyFill="1" applyBorder="1" applyAlignment="1" applyProtection="1">
      <alignment vertical="top"/>
      <protection locked="0"/>
    </xf>
    <xf numFmtId="0" fontId="2" fillId="0" borderId="0" xfId="533" applyFont="1" applyFill="1" applyBorder="1" applyAlignment="1" applyProtection="1"/>
    <xf numFmtId="0" fontId="3" fillId="2" borderId="0" xfId="533" applyFont="1" applyFill="1" applyBorder="1" applyAlignment="1" applyProtection="1">
      <alignment horizontal="right" vertical="center" wrapText="1"/>
      <protection locked="0"/>
    </xf>
    <xf numFmtId="0" fontId="4" fillId="0" borderId="0" xfId="533" applyFont="1" applyFill="1" applyBorder="1" applyAlignment="1" applyProtection="1">
      <protection locked="0"/>
    </xf>
    <xf numFmtId="0" fontId="4" fillId="0" borderId="0" xfId="533" applyFont="1" applyFill="1" applyBorder="1" applyAlignment="1" applyProtection="1"/>
    <xf numFmtId="0" fontId="5" fillId="2" borderId="0" xfId="533" applyFont="1" applyFill="1" applyBorder="1" applyAlignment="1" applyProtection="1">
      <alignment horizontal="center" vertical="center" wrapText="1"/>
      <protection locked="0"/>
    </xf>
    <xf numFmtId="0" fontId="6" fillId="2" borderId="0" xfId="533" applyFont="1" applyFill="1" applyBorder="1" applyAlignment="1" applyProtection="1">
      <alignment horizontal="left" vertical="center" wrapText="1"/>
      <protection locked="0"/>
    </xf>
    <xf numFmtId="0" fontId="3" fillId="2" borderId="0" xfId="533" applyFont="1" applyFill="1" applyBorder="1" applyAlignment="1" applyProtection="1">
      <alignment horizontal="right" vertical="center"/>
      <protection locked="0"/>
    </xf>
    <xf numFmtId="0" fontId="7" fillId="0" borderId="1" xfId="533" applyFont="1" applyFill="1" applyBorder="1" applyAlignment="1" applyProtection="1">
      <alignment horizontal="center" vertical="center" wrapText="1"/>
      <protection locked="0"/>
    </xf>
    <xf numFmtId="0" fontId="3" fillId="2" borderId="1" xfId="533" applyFont="1" applyFill="1" applyBorder="1" applyAlignment="1" applyProtection="1">
      <alignment horizontal="center" vertical="center"/>
      <protection locked="0"/>
    </xf>
    <xf numFmtId="0" fontId="3" fillId="2" borderId="1" xfId="533" applyFont="1" applyFill="1" applyBorder="1" applyAlignment="1" applyProtection="1">
      <alignment horizontal="center" vertical="center" wrapText="1"/>
      <protection locked="0"/>
    </xf>
    <xf numFmtId="0" fontId="3" fillId="2" borderId="2" xfId="533" applyFont="1" applyFill="1" applyBorder="1" applyAlignment="1" applyProtection="1">
      <alignment horizontal="center" vertical="center"/>
      <protection locked="0"/>
    </xf>
    <xf numFmtId="0" fontId="7" fillId="0" borderId="3" xfId="533" applyFont="1" applyFill="1" applyBorder="1" applyAlignment="1" applyProtection="1">
      <alignment horizontal="center" vertical="center"/>
      <protection locked="0"/>
    </xf>
    <xf numFmtId="0" fontId="3" fillId="2" borderId="4" xfId="533" applyFont="1" applyFill="1" applyBorder="1" applyAlignment="1" applyProtection="1">
      <alignment horizontal="center" vertical="center" wrapText="1"/>
      <protection locked="0"/>
    </xf>
    <xf numFmtId="0" fontId="3" fillId="2" borderId="4" xfId="533" applyFont="1" applyFill="1" applyBorder="1" applyAlignment="1" applyProtection="1">
      <alignment horizontal="right" vertical="center"/>
      <protection locked="0"/>
    </xf>
    <xf numFmtId="0" fontId="3" fillId="2" borderId="4" xfId="533" applyFont="1" applyFill="1" applyBorder="1" applyAlignment="1" applyProtection="1">
      <alignment horizontal="right" vertical="center" wrapText="1"/>
      <protection locked="0"/>
    </xf>
    <xf numFmtId="0" fontId="3" fillId="2" borderId="5" xfId="533" applyFont="1" applyFill="1" applyBorder="1" applyAlignment="1" applyProtection="1">
      <alignment horizontal="center" vertical="center"/>
      <protection locked="0"/>
    </xf>
    <xf numFmtId="0" fontId="6" fillId="2" borderId="4" xfId="533" applyFont="1" applyFill="1" applyBorder="1" applyAlignment="1" applyProtection="1">
      <alignment horizontal="center" vertical="center" wrapText="1"/>
    </xf>
    <xf numFmtId="0" fontId="1" fillId="0" borderId="6" xfId="533" applyFont="1" applyFill="1" applyBorder="1" applyAlignment="1" applyProtection="1">
      <alignment horizontal="center"/>
      <protection locked="0"/>
    </xf>
    <xf numFmtId="0" fontId="1" fillId="0" borderId="6" xfId="533" applyFont="1" applyFill="1" applyBorder="1" applyAlignment="1" applyProtection="1">
      <alignment horizontal="center" wrapText="1"/>
      <protection locked="0"/>
    </xf>
    <xf numFmtId="0" fontId="1" fillId="0" borderId="6" xfId="533" applyFont="1" applyFill="1" applyBorder="1" applyAlignment="1" applyProtection="1">
      <alignment horizontal="center" wrapText="1"/>
    </xf>
    <xf numFmtId="0" fontId="6" fillId="2" borderId="4" xfId="533" applyFont="1" applyFill="1" applyBorder="1" applyAlignment="1" applyProtection="1">
      <alignment horizontal="center" vertical="center" wrapText="1"/>
      <protection locked="0"/>
    </xf>
    <xf numFmtId="0" fontId="6" fillId="2" borderId="4" xfId="533" applyFont="1" applyFill="1" applyBorder="1" applyAlignment="1" applyProtection="1">
      <alignment horizontal="left" vertical="center" wrapText="1"/>
    </xf>
    <xf numFmtId="0" fontId="1" fillId="0" borderId="6" xfId="533" applyFont="1" applyFill="1" applyBorder="1" applyAlignment="1" applyProtection="1">
      <alignment horizontal="left" wrapText="1"/>
      <protection locked="0"/>
    </xf>
    <xf numFmtId="0" fontId="1" fillId="0" borderId="6" xfId="533" applyFont="1" applyFill="1" applyBorder="1" applyAlignment="1" applyProtection="1">
      <alignment horizontal="left" wrapText="1"/>
    </xf>
    <xf numFmtId="0" fontId="6" fillId="2" borderId="6" xfId="533" applyFont="1" applyFill="1" applyBorder="1" applyAlignment="1" applyProtection="1">
      <alignment horizontal="left" vertical="center" wrapText="1"/>
      <protection locked="0"/>
    </xf>
    <xf numFmtId="0" fontId="1" fillId="2" borderId="6" xfId="533" applyFont="1" applyFill="1" applyBorder="1" applyAlignment="1" applyProtection="1">
      <alignment horizontal="center" vertical="center" wrapText="1"/>
      <protection locked="0"/>
    </xf>
    <xf numFmtId="0" fontId="6" fillId="2" borderId="6" xfId="533" applyFont="1" applyFill="1" applyBorder="1" applyAlignment="1" applyProtection="1">
      <alignment horizontal="right" vertical="center"/>
      <protection locked="0"/>
    </xf>
    <xf numFmtId="0" fontId="6" fillId="0" borderId="7" xfId="533" applyFont="1" applyFill="1" applyBorder="1" applyAlignment="1" applyProtection="1">
      <alignment horizontal="center" vertical="center"/>
    </xf>
    <xf numFmtId="0" fontId="1" fillId="0" borderId="8" xfId="533" applyFont="1" applyFill="1" applyBorder="1" applyAlignment="1" applyProtection="1">
      <alignment horizontal="left"/>
      <protection locked="0"/>
    </xf>
    <xf numFmtId="0" fontId="1" fillId="0" borderId="8" xfId="533" applyFont="1" applyFill="1" applyBorder="1" applyAlignment="1" applyProtection="1">
      <alignment horizontal="left"/>
    </xf>
    <xf numFmtId="0" fontId="6" fillId="2" borderId="8" xfId="533" applyFont="1" applyFill="1" applyBorder="1" applyAlignment="1" applyProtection="1">
      <alignment horizontal="right" vertical="center"/>
    </xf>
    <xf numFmtId="0" fontId="6" fillId="2" borderId="6" xfId="533" applyFont="1" applyFill="1" applyBorder="1" applyAlignment="1" applyProtection="1">
      <alignment horizontal="right" vertical="center"/>
    </xf>
    <xf numFmtId="0" fontId="8" fillId="0" borderId="0" xfId="533" applyFont="1" applyFill="1" applyBorder="1" applyAlignment="1" applyProtection="1">
      <alignment horizontal="right" vertical="center" wrapText="1"/>
    </xf>
    <xf numFmtId="0" fontId="7" fillId="0" borderId="5" xfId="533" applyFont="1" applyFill="1" applyBorder="1" applyAlignment="1" applyProtection="1">
      <alignment horizontal="center" vertical="center" wrapText="1"/>
      <protection locked="0"/>
    </xf>
    <xf numFmtId="0" fontId="7" fillId="0" borderId="0" xfId="533" applyFont="1" applyFill="1" applyBorder="1" applyAlignment="1" applyProtection="1">
      <alignment vertical="center"/>
    </xf>
    <xf numFmtId="0" fontId="9" fillId="0" borderId="0" xfId="533" applyFont="1" applyFill="1" applyBorder="1" applyAlignment="1" applyProtection="1">
      <alignment horizontal="center" vertical="center"/>
    </xf>
    <xf numFmtId="0" fontId="10" fillId="0" borderId="0" xfId="533" applyFont="1" applyFill="1" applyBorder="1" applyAlignment="1" applyProtection="1">
      <alignment horizontal="center" vertical="center"/>
    </xf>
    <xf numFmtId="0" fontId="10" fillId="0" borderId="0" xfId="533" applyFont="1" applyFill="1" applyBorder="1" applyAlignment="1" applyProtection="1">
      <alignment horizontal="center" vertical="center"/>
      <protection locked="0"/>
    </xf>
    <xf numFmtId="0" fontId="1" fillId="0" borderId="0" xfId="533" applyFont="1" applyFill="1" applyBorder="1" applyAlignment="1" applyProtection="1">
      <alignment horizontal="left" vertical="center"/>
      <protection locked="0"/>
    </xf>
    <xf numFmtId="0" fontId="11" fillId="0" borderId="9" xfId="533" applyFont="1" applyFill="1" applyBorder="1" applyAlignment="1" applyProtection="1">
      <alignment horizontal="center" vertical="center" wrapText="1"/>
    </xf>
    <xf numFmtId="0" fontId="11" fillId="0" borderId="9" xfId="533" applyFont="1" applyFill="1" applyBorder="1" applyAlignment="1" applyProtection="1">
      <alignment horizontal="center" vertical="center"/>
      <protection locked="0"/>
    </xf>
    <xf numFmtId="0" fontId="6" fillId="0" borderId="9" xfId="533" applyFont="1" applyFill="1" applyBorder="1" applyAlignment="1" applyProtection="1">
      <alignment horizontal="left" vertical="center" wrapText="1"/>
    </xf>
    <xf numFmtId="0" fontId="1" fillId="0" borderId="9" xfId="533" applyFont="1" applyFill="1" applyBorder="1" applyAlignment="1" applyProtection="1">
      <alignment vertical="center" wrapText="1"/>
    </xf>
    <xf numFmtId="0" fontId="6" fillId="0" borderId="9" xfId="533" applyFont="1" applyFill="1" applyBorder="1" applyAlignment="1" applyProtection="1">
      <alignment horizontal="center" vertical="center" wrapText="1"/>
    </xf>
    <xf numFmtId="0" fontId="6" fillId="2" borderId="9" xfId="533" applyFont="1" applyFill="1" applyBorder="1" applyAlignment="1" applyProtection="1">
      <alignment horizontal="center" vertical="center"/>
      <protection locked="0"/>
    </xf>
    <xf numFmtId="0" fontId="6" fillId="2" borderId="9" xfId="533" applyFont="1" applyFill="1" applyBorder="1" applyAlignment="1" applyProtection="1">
      <alignment horizontal="left" vertical="center" wrapText="1"/>
      <protection locked="0"/>
    </xf>
    <xf numFmtId="0" fontId="6" fillId="0" borderId="0" xfId="533" applyFont="1" applyFill="1" applyBorder="1" applyAlignment="1" applyProtection="1">
      <alignment horizontal="right" vertical="center"/>
      <protection locked="0"/>
    </xf>
    <xf numFmtId="49" fontId="12" fillId="0" borderId="0" xfId="518" applyNumberFormat="1" applyFont="1" applyBorder="1"/>
    <xf numFmtId="0" fontId="12" fillId="0" borderId="0" xfId="529" applyFont="1" applyBorder="1">
      <alignment horizontal="right" vertical="center"/>
      <protection locked="0"/>
    </xf>
    <xf numFmtId="0" fontId="13" fillId="0" borderId="0" xfId="153" applyFont="1" applyBorder="1">
      <alignment horizontal="center" vertical="center"/>
    </xf>
    <xf numFmtId="0" fontId="14" fillId="0" borderId="0" xfId="155" applyFont="1" applyBorder="1">
      <alignment horizontal="left" vertical="center"/>
      <protection locked="0"/>
    </xf>
    <xf numFmtId="0" fontId="15" fillId="0" borderId="0" xfId="515" applyFont="1" applyBorder="1">
      <alignment horizontal="left" vertical="center"/>
    </xf>
    <xf numFmtId="0" fontId="15" fillId="0" borderId="0" xfId="528" applyFont="1" applyBorder="1"/>
    <xf numFmtId="0" fontId="12" fillId="0" borderId="0" xfId="530" applyFont="1" applyBorder="1">
      <alignment horizontal="right"/>
      <protection locked="0"/>
    </xf>
    <xf numFmtId="0" fontId="15" fillId="0" borderId="1" xfId="508" applyFont="1" applyBorder="1">
      <alignment horizontal="center" vertical="center" wrapText="1"/>
      <protection locked="0"/>
    </xf>
    <xf numFmtId="0" fontId="15" fillId="0" borderId="1" xfId="520" applyFont="1" applyBorder="1">
      <alignment horizontal="center" vertical="center" wrapText="1"/>
    </xf>
    <xf numFmtId="0" fontId="15" fillId="0" borderId="2" xfId="519" applyFont="1" applyBorder="1">
      <alignment horizontal="center" vertical="center"/>
    </xf>
    <xf numFmtId="0" fontId="15" fillId="0" borderId="3" xfId="527" applyFont="1" applyBorder="1">
      <alignment horizontal="center" vertical="center"/>
    </xf>
    <xf numFmtId="0" fontId="15" fillId="0" borderId="5" xfId="531" applyFont="1" applyBorder="1">
      <alignment horizontal="center" vertical="center"/>
    </xf>
    <xf numFmtId="0" fontId="15" fillId="0" borderId="10" xfId="509" applyFont="1" applyBorder="1">
      <alignment horizontal="center" vertical="center" wrapText="1"/>
      <protection locked="0"/>
    </xf>
    <xf numFmtId="0" fontId="15" fillId="0" borderId="10" xfId="522" applyFont="1" applyBorder="1">
      <alignment horizontal="center" vertical="center" wrapText="1"/>
    </xf>
    <xf numFmtId="0" fontId="15" fillId="0" borderId="1" xfId="521" applyFont="1" applyBorder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4" xfId="510" applyFont="1" applyFill="1" applyBorder="1">
      <alignment horizontal="center" vertical="center" wrapText="1"/>
      <protection locked="0"/>
    </xf>
    <xf numFmtId="0" fontId="15" fillId="0" borderId="4" xfId="524" applyFont="1" applyBorder="1">
      <alignment horizontal="center" vertical="center" wrapText="1"/>
    </xf>
    <xf numFmtId="0" fontId="15" fillId="0" borderId="4" xfId="523" applyFont="1" applyBorder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9" xfId="511" applyFont="1" applyBorder="1">
      <alignment horizontal="center" vertical="center"/>
    </xf>
    <xf numFmtId="178" fontId="16" fillId="0" borderId="9" xfId="113" applyNumberFormat="1" applyFont="1" applyBorder="1" applyAlignment="1">
      <alignment horizontal="left" vertical="center"/>
    </xf>
    <xf numFmtId="178" fontId="16" fillId="0" borderId="9" xfId="113" applyNumberFormat="1" applyFont="1" applyBorder="1">
      <alignment horizontal="right" vertical="center"/>
    </xf>
    <xf numFmtId="0" fontId="14" fillId="3" borderId="9" xfId="512" applyFont="1" applyFill="1" applyBorder="1">
      <alignment horizontal="left" vertical="center" wrapText="1"/>
      <protection locked="0"/>
    </xf>
    <xf numFmtId="0" fontId="14" fillId="3" borderId="9" xfId="516" applyFont="1" applyFill="1" applyBorder="1">
      <alignment horizontal="left" vertical="center"/>
      <protection locked="0"/>
    </xf>
    <xf numFmtId="178" fontId="16" fillId="0" borderId="9" xfId="0" applyNumberFormat="1" applyFont="1" applyBorder="1" applyAlignment="1">
      <alignment horizontal="right" vertical="center"/>
    </xf>
    <xf numFmtId="49" fontId="16" fillId="0" borderId="9" xfId="111" applyNumberFormat="1" applyFont="1" applyBorder="1">
      <alignment horizontal="left" vertical="center" wrapText="1"/>
    </xf>
    <xf numFmtId="0" fontId="14" fillId="0" borderId="2" xfId="514" applyFont="1" applyBorder="1">
      <alignment horizontal="center" vertical="center" wrapText="1"/>
      <protection locked="0"/>
    </xf>
    <xf numFmtId="0" fontId="14" fillId="0" borderId="3" xfId="517" applyFont="1" applyBorder="1">
      <alignment horizontal="left" vertical="center" wrapText="1"/>
      <protection locked="0"/>
    </xf>
    <xf numFmtId="0" fontId="14" fillId="0" borderId="5" xfId="526" applyFont="1" applyBorder="1">
      <alignment horizontal="left" vertical="center" wrapText="1"/>
      <protection locked="0"/>
    </xf>
    <xf numFmtId="0" fontId="17" fillId="0" borderId="0" xfId="84" applyFont="1" applyBorder="1">
      <alignment horizontal="center" vertical="center"/>
    </xf>
    <xf numFmtId="0" fontId="13" fillId="0" borderId="0" xfId="54" applyFont="1" applyBorder="1">
      <alignment horizontal="center" vertical="center"/>
      <protection locked="0"/>
    </xf>
    <xf numFmtId="0" fontId="15" fillId="0" borderId="9" xfId="503" applyFont="1" applyBorder="1">
      <alignment horizontal="center" vertical="center" wrapText="1"/>
    </xf>
    <xf numFmtId="0" fontId="15" fillId="0" borderId="9" xfId="249" applyFont="1" applyBorder="1">
      <alignment horizontal="center" vertical="center"/>
      <protection locked="0"/>
    </xf>
    <xf numFmtId="0" fontId="14" fillId="0" borderId="9" xfId="504" applyFont="1" applyBorder="1">
      <alignment horizontal="left" vertical="center" wrapText="1"/>
    </xf>
    <xf numFmtId="0" fontId="14" fillId="0" borderId="9" xfId="233" applyFont="1" applyBorder="1">
      <alignment vertical="center" wrapText="1"/>
    </xf>
    <xf numFmtId="0" fontId="14" fillId="0" borderId="9" xfId="239" applyFont="1" applyBorder="1">
      <alignment horizontal="center" vertical="center" wrapText="1"/>
    </xf>
    <xf numFmtId="0" fontId="14" fillId="3" borderId="9" xfId="253" applyFont="1" applyFill="1" applyBorder="1">
      <alignment horizontal="center" vertical="center"/>
      <protection locked="0"/>
    </xf>
    <xf numFmtId="0" fontId="14" fillId="0" borderId="0" xfId="485" applyFont="1" applyBorder="1">
      <alignment horizontal="right" vertical="center"/>
      <protection locked="0"/>
    </xf>
    <xf numFmtId="0" fontId="12" fillId="0" borderId="0" xfId="129" applyFont="1" applyBorder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7" fillId="0" borderId="0" xfId="494" applyFont="1" applyBorder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53" applyFont="1" applyBorder="1">
      <alignment horizontal="left" vertical="center" wrapText="1"/>
    </xf>
    <xf numFmtId="0" fontId="15" fillId="0" borderId="0" xfId="86" applyFont="1" applyBorder="1">
      <alignment wrapText="1"/>
    </xf>
    <xf numFmtId="0" fontId="12" fillId="0" borderId="0" xfId="133" applyFont="1" applyBorder="1">
      <alignment horizontal="right" wrapText="1"/>
    </xf>
    <xf numFmtId="0" fontId="12" fillId="0" borderId="0" xfId="0" applyFont="1" applyBorder="1" applyAlignment="1">
      <alignment horizontal="right" wrapText="1"/>
    </xf>
    <xf numFmtId="0" fontId="12" fillId="0" borderId="0" xfId="130" applyFont="1" applyBorder="1">
      <alignment wrapText="1"/>
    </xf>
    <xf numFmtId="0" fontId="15" fillId="3" borderId="1" xfId="495" applyFont="1" applyFill="1" applyBorder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120" applyFont="1" applyBorder="1">
      <alignment horizontal="center" vertical="center"/>
    </xf>
    <xf numFmtId="0" fontId="15" fillId="0" borderId="11" xfId="137" applyFont="1" applyBorder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3" borderId="9" xfId="134" applyFont="1" applyFill="1" applyBorder="1">
      <alignment horizontal="center" vertical="center"/>
      <protection locked="0"/>
    </xf>
    <xf numFmtId="0" fontId="12" fillId="0" borderId="2" xfId="66" applyFont="1" applyBorder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4" fillId="3" borderId="9" xfId="122" applyNumberFormat="1" applyFont="1" applyFill="1" applyBorder="1">
      <alignment horizontal="right" vertical="center"/>
      <protection locked="0"/>
    </xf>
    <xf numFmtId="4" fontId="14" fillId="0" borderId="2" xfId="127" applyNumberFormat="1" applyFont="1" applyBorder="1">
      <alignment horizontal="right" vertical="center"/>
      <protection locked="0"/>
    </xf>
    <xf numFmtId="4" fontId="14" fillId="0" borderId="2" xfId="0" applyNumberFormat="1" applyFont="1" applyBorder="1" applyAlignment="1" applyProtection="1">
      <alignment horizontal="right" vertical="center"/>
      <protection locked="0"/>
    </xf>
    <xf numFmtId="0" fontId="14" fillId="0" borderId="0" xfId="165" applyFont="1" applyBorder="1">
      <alignment horizontal="right"/>
      <protection locked="0"/>
    </xf>
    <xf numFmtId="0" fontId="15" fillId="0" borderId="3" xfId="169" applyFont="1" applyBorder="1">
      <alignment horizontal="center" vertical="center"/>
      <protection locked="0"/>
    </xf>
    <xf numFmtId="0" fontId="15" fillId="0" borderId="5" xfId="177" applyFont="1" applyBorder="1">
      <alignment horizontal="center" vertical="center"/>
      <protection locked="0"/>
    </xf>
    <xf numFmtId="0" fontId="12" fillId="0" borderId="4" xfId="142" applyFont="1" applyBorder="1">
      <alignment horizontal="center" vertical="center"/>
      <protection locked="0"/>
    </xf>
    <xf numFmtId="0" fontId="14" fillId="0" borderId="9" xfId="174" applyFont="1" applyBorder="1">
      <alignment horizontal="right" vertical="center" wrapText="1"/>
      <protection locked="0"/>
    </xf>
    <xf numFmtId="0" fontId="0" fillId="0" borderId="9" xfId="0" applyFont="1" applyBorder="1"/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0" borderId="9" xfId="509" applyFont="1" applyBorder="1">
      <alignment horizontal="center" vertical="center" wrapText="1"/>
      <protection locked="0"/>
    </xf>
    <xf numFmtId="0" fontId="15" fillId="0" borderId="9" xfId="120" applyFont="1" applyBorder="1">
      <alignment horizontal="center" vertical="center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12" fillId="0" borderId="9" xfId="73" applyFont="1" applyBorder="1">
      <alignment horizontal="center" vertical="center" wrapText="1"/>
      <protection locked="0"/>
    </xf>
    <xf numFmtId="0" fontId="14" fillId="3" borderId="9" xfId="0" applyFont="1" applyFill="1" applyBorder="1" applyAlignment="1">
      <alignment horizontal="left" vertical="center"/>
    </xf>
    <xf numFmtId="0" fontId="15" fillId="0" borderId="9" xfId="519" applyFont="1" applyBorder="1">
      <alignment horizontal="center" vertical="center"/>
    </xf>
    <xf numFmtId="0" fontId="12" fillId="0" borderId="9" xfId="138" applyFont="1" applyBorder="1">
      <alignment horizontal="center" vertical="center"/>
      <protection locked="0"/>
    </xf>
    <xf numFmtId="0" fontId="18" fillId="0" borderId="0" xfId="297" applyFont="1" applyBorder="1">
      <alignment wrapText="1"/>
    </xf>
    <xf numFmtId="0" fontId="18" fillId="0" borderId="0" xfId="279" applyFont="1" applyBorder="1">
      <protection locked="0"/>
    </xf>
    <xf numFmtId="0" fontId="13" fillId="0" borderId="0" xfId="292" applyFont="1" applyBorder="1">
      <alignment horizontal="center" vertical="center" wrapText="1"/>
    </xf>
    <xf numFmtId="0" fontId="18" fillId="0" borderId="0" xfId="353" applyFont="1" applyBorder="1">
      <alignment horizontal="left" vertical="center" wrapText="1"/>
    </xf>
    <xf numFmtId="0" fontId="18" fillId="0" borderId="9" xfId="355" applyFont="1" applyBorder="1">
      <alignment horizontal="center" vertical="center" wrapText="1"/>
    </xf>
    <xf numFmtId="0" fontId="18" fillId="0" borderId="9" xfId="285" applyFont="1" applyBorder="1">
      <alignment horizontal="center" vertical="center"/>
      <protection locked="0"/>
    </xf>
    <xf numFmtId="0" fontId="18" fillId="0" borderId="9" xfId="104" applyFont="1" applyBorder="1">
      <alignment horizontal="center" vertical="center" wrapText="1"/>
    </xf>
    <xf numFmtId="0" fontId="18" fillId="0" borderId="9" xfId="357" applyFont="1" applyBorder="1">
      <alignment horizontal="center" vertical="center" wrapText="1"/>
    </xf>
    <xf numFmtId="0" fontId="18" fillId="0" borderId="9" xfId="291" applyFont="1" applyBorder="1">
      <alignment horizontal="center" vertical="center"/>
      <protection locked="0"/>
    </xf>
    <xf numFmtId="0" fontId="18" fillId="0" borderId="9" xfId="50" applyFont="1" applyBorder="1">
      <alignment horizontal="center" vertical="center" wrapText="1"/>
    </xf>
    <xf numFmtId="0" fontId="18" fillId="0" borderId="9" xfId="359" applyFont="1" applyBorder="1">
      <alignment horizontal="center" vertical="center" wrapText="1"/>
    </xf>
    <xf numFmtId="0" fontId="18" fillId="0" borderId="9" xfId="296" applyFont="1" applyBorder="1">
      <alignment horizontal="center" vertical="center"/>
      <protection locked="0"/>
    </xf>
    <xf numFmtId="0" fontId="18" fillId="0" borderId="9" xfId="468" applyFont="1" applyBorder="1">
      <alignment horizontal="center" vertical="center" wrapText="1"/>
    </xf>
    <xf numFmtId="0" fontId="18" fillId="0" borderId="9" xfId="361" applyFont="1" applyBorder="1">
      <alignment horizontal="center" vertical="center"/>
    </xf>
    <xf numFmtId="0" fontId="18" fillId="0" borderId="9" xfId="471" applyFont="1" applyBorder="1">
      <alignment horizontal="center" vertical="center"/>
    </xf>
    <xf numFmtId="0" fontId="18" fillId="0" borderId="9" xfId="363" applyFont="1" applyBorder="1">
      <alignment horizontal="left" vertical="center" wrapText="1"/>
    </xf>
    <xf numFmtId="0" fontId="18" fillId="0" borderId="9" xfId="103" applyFont="1" applyBorder="1">
      <alignment horizontal="left" vertical="center"/>
      <protection locked="0"/>
    </xf>
    <xf numFmtId="0" fontId="18" fillId="0" borderId="9" xfId="77" applyFont="1" applyBorder="1">
      <alignment horizontal="left" vertical="center" wrapText="1"/>
    </xf>
    <xf numFmtId="0" fontId="18" fillId="3" borderId="9" xfId="0" applyFont="1" applyFill="1" applyBorder="1" applyAlignment="1">
      <alignment horizontal="center" vertical="center"/>
    </xf>
    <xf numFmtId="0" fontId="18" fillId="0" borderId="9" xfId="49" applyFont="1" applyBorder="1">
      <alignment horizontal="left" vertical="center"/>
      <protection locked="0"/>
    </xf>
    <xf numFmtId="0" fontId="18" fillId="0" borderId="9" xfId="469" applyFont="1" applyBorder="1">
      <alignment horizontal="left" vertical="center"/>
    </xf>
    <xf numFmtId="0" fontId="18" fillId="3" borderId="9" xfId="473" applyFont="1" applyFill="1" applyBorder="1">
      <alignment horizontal="left" vertical="center"/>
    </xf>
    <xf numFmtId="0" fontId="18" fillId="0" borderId="0" xfId="472" applyFont="1" applyBorder="1">
      <alignment vertical="top" wrapText="1"/>
      <protection locked="0"/>
    </xf>
    <xf numFmtId="0" fontId="13" fillId="0" borderId="0" xfId="474" applyFont="1" applyBorder="1">
      <alignment horizontal="center" vertical="center" wrapText="1"/>
      <protection locked="0"/>
    </xf>
    <xf numFmtId="0" fontId="18" fillId="0" borderId="9" xfId="475" applyFont="1" applyBorder="1">
      <alignment horizontal="center" vertical="center" wrapText="1"/>
    </xf>
    <xf numFmtId="0" fontId="18" fillId="0" borderId="9" xfId="476" applyFont="1" applyBorder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9" xfId="477" applyFont="1" applyBorder="1">
      <alignment horizontal="center" vertical="center" wrapText="1"/>
      <protection locked="0"/>
    </xf>
    <xf numFmtId="0" fontId="18" fillId="0" borderId="9" xfId="481" applyFont="1" applyBorder="1">
      <alignment horizontal="center" vertical="center" wrapText="1"/>
    </xf>
    <xf numFmtId="0" fontId="18" fillId="0" borderId="9" xfId="181" applyFont="1" applyBorder="1">
      <alignment horizontal="center" vertical="center"/>
      <protection locked="0"/>
    </xf>
    <xf numFmtId="0" fontId="18" fillId="0" borderId="9" xfId="479" applyFont="1" applyBorder="1">
      <alignment horizontal="center" vertical="center" wrapText="1"/>
      <protection locked="0"/>
    </xf>
    <xf numFmtId="4" fontId="18" fillId="0" borderId="9" xfId="78" applyNumberFormat="1" applyFont="1" applyBorder="1">
      <alignment horizontal="right" vertical="center"/>
    </xf>
    <xf numFmtId="4" fontId="18" fillId="3" borderId="9" xfId="0" applyNumberFormat="1" applyFont="1" applyFill="1" applyBorder="1" applyAlignment="1" applyProtection="1">
      <alignment horizontal="right" vertical="center"/>
      <protection locked="0"/>
    </xf>
    <xf numFmtId="0" fontId="18" fillId="0" borderId="9" xfId="478" applyFont="1" applyBorder="1">
      <alignment horizontal="right" vertical="center"/>
      <protection locked="0"/>
    </xf>
    <xf numFmtId="0" fontId="18" fillId="0" borderId="0" xfId="480" applyFont="1" applyBorder="1">
      <alignment horizontal="right" vertical="center" wrapText="1"/>
      <protection locked="0"/>
    </xf>
    <xf numFmtId="0" fontId="18" fillId="3" borderId="0" xfId="182" applyFont="1" applyFill="1" applyBorder="1">
      <alignment horizontal="right" vertical="center"/>
      <protection locked="0"/>
    </xf>
    <xf numFmtId="0" fontId="18" fillId="0" borderId="0" xfId="482" applyFont="1" applyBorder="1">
      <alignment horizontal="right" wrapText="1"/>
      <protection locked="0"/>
    </xf>
    <xf numFmtId="0" fontId="18" fillId="0" borderId="0" xfId="184" applyFont="1" applyBorder="1">
      <alignment horizontal="right"/>
      <protection locked="0"/>
    </xf>
    <xf numFmtId="0" fontId="18" fillId="0" borderId="9" xfId="186" applyFont="1" applyBorder="1">
      <alignment horizontal="center" vertical="center" wrapText="1"/>
    </xf>
    <xf numFmtId="0" fontId="18" fillId="0" borderId="9" xfId="484" applyFont="1" applyBorder="1">
      <alignment horizontal="center" vertical="center" wrapText="1"/>
      <protection locked="0"/>
    </xf>
    <xf numFmtId="0" fontId="15" fillId="0" borderId="9" xfId="471" applyFont="1" applyBorder="1">
      <alignment horizontal="center" vertical="center"/>
    </xf>
    <xf numFmtId="0" fontId="15" fillId="0" borderId="9" xfId="361" applyFont="1" applyBorder="1">
      <alignment horizontal="center" vertical="center"/>
    </xf>
    <xf numFmtId="0" fontId="18" fillId="0" borderId="9" xfId="188" applyFont="1" applyBorder="1">
      <alignment horizontal="right" vertical="center"/>
    </xf>
    <xf numFmtId="0" fontId="12" fillId="0" borderId="0" xfId="455" applyFont="1" applyBorder="1">
      <protection locked="0"/>
    </xf>
    <xf numFmtId="0" fontId="14" fillId="0" borderId="0" xfId="221" applyFont="1" applyBorder="1">
      <alignment horizontal="left" vertical="center"/>
    </xf>
    <xf numFmtId="0" fontId="15" fillId="0" borderId="0" xfId="457" applyFont="1" applyBorder="1">
      <protection locked="0"/>
    </xf>
    <xf numFmtId="0" fontId="15" fillId="0" borderId="12" xfId="458" applyFont="1" applyBorder="1">
      <alignment horizontal="center" vertical="center"/>
      <protection locked="0"/>
    </xf>
    <xf numFmtId="0" fontId="15" fillId="0" borderId="12" xfId="372" applyFont="1" applyBorder="1">
      <alignment horizontal="center" vertical="center" wrapText="1"/>
    </xf>
    <xf numFmtId="0" fontId="15" fillId="0" borderId="13" xfId="459" applyFont="1" applyBorder="1">
      <alignment horizontal="center" vertical="center"/>
      <protection locked="0"/>
    </xf>
    <xf numFmtId="0" fontId="15" fillId="0" borderId="13" xfId="375" applyFont="1" applyBorder="1">
      <alignment horizontal="center" vertical="center" wrapText="1"/>
    </xf>
    <xf numFmtId="0" fontId="15" fillId="0" borderId="6" xfId="460" applyFont="1" applyBorder="1">
      <alignment horizontal="center" vertical="center"/>
      <protection locked="0"/>
    </xf>
    <xf numFmtId="0" fontId="15" fillId="0" borderId="6" xfId="257" applyFont="1" applyBorder="1">
      <alignment horizontal="center" vertical="center" wrapText="1"/>
    </xf>
    <xf numFmtId="3" fontId="12" fillId="0" borderId="9" xfId="452" applyNumberFormat="1" applyFont="1" applyBorder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9" xfId="461" applyFont="1" applyBorder="1">
      <alignment horizontal="center" vertical="center"/>
    </xf>
    <xf numFmtId="0" fontId="12" fillId="0" borderId="9" xfId="274" applyFont="1" applyBorder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9" xfId="368" applyFont="1" applyBorder="1">
      <alignment horizontal="left" vertical="center"/>
      <protection locked="0"/>
    </xf>
    <xf numFmtId="0" fontId="14" fillId="0" borderId="9" xfId="262" applyFont="1" applyBorder="1">
      <alignment horizontal="left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0" borderId="9" xfId="371" applyFont="1" applyBorder="1" applyAlignment="1">
      <alignment horizontal="center" vertical="center"/>
      <protection locked="0"/>
    </xf>
    <xf numFmtId="0" fontId="14" fillId="0" borderId="9" xfId="268" applyFont="1" applyBorder="1" applyAlignment="1">
      <alignment horizontal="center" vertical="center"/>
    </xf>
    <xf numFmtId="0" fontId="15" fillId="0" borderId="3" xfId="275" applyFont="1" applyBorder="1">
      <alignment horizontal="center" vertical="center" wrapText="1"/>
    </xf>
    <xf numFmtId="0" fontId="15" fillId="0" borderId="3" xfId="286" applyFont="1" applyBorder="1">
      <alignment horizontal="center" vertical="center" wrapText="1"/>
      <protection locked="0"/>
    </xf>
    <xf numFmtId="0" fontId="15" fillId="0" borderId="13" xfId="293" applyFont="1" applyBorder="1">
      <alignment horizontal="center" vertical="center" wrapText="1"/>
      <protection locked="0"/>
    </xf>
    <xf numFmtId="0" fontId="15" fillId="0" borderId="8" xfId="105" applyFont="1" applyBorder="1">
      <alignment horizontal="center" vertical="center" wrapText="1"/>
    </xf>
    <xf numFmtId="0" fontId="15" fillId="0" borderId="6" xfId="298" applyFont="1" applyBorder="1">
      <alignment horizontal="center" vertical="center" wrapText="1"/>
      <protection locked="0"/>
    </xf>
    <xf numFmtId="3" fontId="14" fillId="0" borderId="9" xfId="280" applyNumberFormat="1" applyFont="1" applyBorder="1">
      <alignment horizontal="right" vertical="center"/>
    </xf>
    <xf numFmtId="4" fontId="14" fillId="0" borderId="9" xfId="0" applyNumberFormat="1" applyFont="1" applyBorder="1" applyAlignment="1">
      <alignment horizontal="right" vertical="center"/>
    </xf>
    <xf numFmtId="4" fontId="14" fillId="3" borderId="9" xfId="281" applyNumberFormat="1" applyFont="1" applyFill="1" applyBorder="1">
      <alignment horizontal="right" vertical="center"/>
      <protection locked="0"/>
    </xf>
    <xf numFmtId="0" fontId="14" fillId="0" borderId="9" xfId="269" applyFont="1" applyBorder="1" applyAlignment="1">
      <alignment horizontal="center" vertical="center"/>
      <protection locked="0"/>
    </xf>
    <xf numFmtId="0" fontId="14" fillId="0" borderId="0" xfId="417" applyFont="1" applyBorder="1">
      <alignment horizontal="right" vertical="center"/>
    </xf>
    <xf numFmtId="0" fontId="14" fillId="0" borderId="0" xfId="462" applyFont="1" applyBorder="1">
      <alignment horizontal="right"/>
    </xf>
    <xf numFmtId="0" fontId="15" fillId="0" borderId="5" xfId="463" applyFont="1" applyBorder="1">
      <alignment horizontal="center" vertical="center" wrapText="1"/>
    </xf>
    <xf numFmtId="0" fontId="15" fillId="0" borderId="8" xfId="287" applyFont="1" applyBorder="1">
      <alignment horizontal="center" vertical="center"/>
      <protection locked="0"/>
    </xf>
    <xf numFmtId="0" fontId="15" fillId="0" borderId="8" xfId="415" applyFont="1" applyBorder="1">
      <alignment horizontal="center" vertical="center" wrapText="1"/>
      <protection locked="0"/>
    </xf>
    <xf numFmtId="0" fontId="14" fillId="0" borderId="9" xfId="464" applyFont="1" applyBorder="1">
      <alignment horizontal="right" vertical="center"/>
    </xf>
    <xf numFmtId="0" fontId="14" fillId="0" borderId="9" xfId="269" applyFont="1" applyBorder="1">
      <alignment horizontal="right" vertical="center"/>
      <protection locked="0"/>
    </xf>
    <xf numFmtId="0" fontId="18" fillId="3" borderId="0" xfId="418" applyFont="1" applyFill="1" applyBorder="1">
      <alignment horizontal="right" vertical="center" wrapText="1"/>
      <protection locked="0"/>
    </xf>
    <xf numFmtId="0" fontId="19" fillId="0" borderId="0" xfId="426" applyFont="1" applyBorder="1">
      <protection locked="0"/>
    </xf>
    <xf numFmtId="0" fontId="19" fillId="0" borderId="0" xfId="432" applyFont="1" applyBorder="1"/>
    <xf numFmtId="0" fontId="20" fillId="3" borderId="0" xfId="419" applyFont="1" applyFill="1" applyBorder="1">
      <alignment horizontal="center" vertical="center" wrapText="1"/>
      <protection locked="0"/>
    </xf>
    <xf numFmtId="0" fontId="18" fillId="3" borderId="0" xfId="420" applyFont="1" applyFill="1" applyBorder="1">
      <alignment horizontal="left" vertical="center" wrapText="1"/>
      <protection locked="0"/>
    </xf>
    <xf numFmtId="0" fontId="18" fillId="0" borderId="9" xfId="421" applyFont="1" applyBorder="1">
      <alignment horizontal="center" vertical="center" wrapText="1"/>
      <protection locked="0"/>
    </xf>
    <xf numFmtId="0" fontId="18" fillId="3" borderId="9" xfId="428" applyFont="1" applyFill="1" applyBorder="1">
      <alignment horizontal="center" vertical="center"/>
      <protection locked="0"/>
    </xf>
    <xf numFmtId="0" fontId="18" fillId="3" borderId="9" xfId="437" applyFont="1" applyFill="1" applyBorder="1">
      <alignment horizontal="center" vertical="center" wrapText="1"/>
      <protection locked="0"/>
    </xf>
    <xf numFmtId="0" fontId="18" fillId="3" borderId="9" xfId="96" applyFont="1" applyFill="1" applyBorder="1">
      <alignment horizontal="center" vertical="center"/>
      <protection locked="0"/>
    </xf>
    <xf numFmtId="0" fontId="18" fillId="0" borderId="9" xfId="483" applyFont="1" applyBorder="1">
      <alignment horizontal="center" vertical="center"/>
      <protection locked="0"/>
    </xf>
    <xf numFmtId="0" fontId="18" fillId="3" borderId="9" xfId="448" applyFont="1" applyFill="1" applyBorder="1">
      <alignment horizontal="center" vertical="center" wrapText="1"/>
      <protection locked="0"/>
    </xf>
    <xf numFmtId="0" fontId="18" fillId="3" borderId="9" xfId="429" applyFont="1" applyFill="1" applyBorder="1">
      <alignment horizontal="right" vertical="center"/>
      <protection locked="0"/>
    </xf>
    <xf numFmtId="0" fontId="18" fillId="3" borderId="9" xfId="434" applyFont="1" applyFill="1" applyBorder="1">
      <alignment horizontal="right" vertical="center" wrapText="1"/>
      <protection locked="0"/>
    </xf>
    <xf numFmtId="0" fontId="18" fillId="3" borderId="9" xfId="442" applyFont="1" applyFill="1" applyBorder="1">
      <alignment horizontal="center" vertical="center"/>
      <protection locked="0"/>
    </xf>
    <xf numFmtId="0" fontId="18" fillId="3" borderId="9" xfId="423" applyFont="1" applyFill="1" applyBorder="1">
      <alignment horizontal="center" vertical="center" wrapText="1"/>
    </xf>
    <xf numFmtId="0" fontId="18" fillId="0" borderId="9" xfId="430" applyFont="1" applyBorder="1">
      <alignment horizontal="center"/>
      <protection locked="0"/>
    </xf>
    <xf numFmtId="0" fontId="18" fillId="0" borderId="9" xfId="439" applyFont="1" applyBorder="1">
      <alignment horizontal="center" wrapText="1"/>
      <protection locked="0"/>
    </xf>
    <xf numFmtId="0" fontId="18" fillId="0" borderId="9" xfId="440" applyFont="1" applyBorder="1">
      <alignment horizontal="center" wrapText="1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18" fillId="3" borderId="9" xfId="424" applyFont="1" applyFill="1" applyBorder="1">
      <alignment horizontal="left" vertical="center" wrapText="1"/>
    </xf>
    <xf numFmtId="0" fontId="18" fillId="0" borderId="9" xfId="431" applyFont="1" applyBorder="1">
      <alignment horizontal="left" wrapText="1"/>
      <protection locked="0"/>
    </xf>
    <xf numFmtId="0" fontId="18" fillId="0" borderId="9" xfId="436" applyFont="1" applyBorder="1">
      <alignment horizontal="left" wrapText="1"/>
    </xf>
    <xf numFmtId="0" fontId="18" fillId="3" borderId="9" xfId="441" applyFont="1" applyFill="1" applyBorder="1">
      <alignment horizontal="left" vertical="center" wrapText="1"/>
      <protection locked="0"/>
    </xf>
    <xf numFmtId="0" fontId="18" fillId="3" borderId="9" xfId="445" applyFont="1" applyFill="1" applyBorder="1">
      <alignment horizontal="center" vertical="center" wrapText="1"/>
      <protection locked="0"/>
    </xf>
    <xf numFmtId="3" fontId="18" fillId="3" borderId="9" xfId="444" applyNumberFormat="1" applyFont="1" applyFill="1" applyBorder="1">
      <alignment horizontal="right" vertical="center"/>
      <protection locked="0"/>
    </xf>
    <xf numFmtId="4" fontId="18" fillId="3" borderId="9" xfId="470" applyNumberFormat="1" applyFont="1" applyFill="1" applyBorder="1">
      <alignment horizontal="right" vertical="center"/>
      <protection locked="0"/>
    </xf>
    <xf numFmtId="0" fontId="18" fillId="3" borderId="9" xfId="466" applyFont="1" applyFill="1" applyBorder="1">
      <alignment horizontal="center" vertical="center"/>
    </xf>
    <xf numFmtId="0" fontId="18" fillId="0" borderId="9" xfId="433" applyFont="1" applyBorder="1">
      <alignment horizontal="left"/>
      <protection locked="0"/>
    </xf>
    <xf numFmtId="0" fontId="18" fillId="0" borderId="9" xfId="438" applyFont="1" applyBorder="1">
      <alignment horizontal="left"/>
    </xf>
    <xf numFmtId="0" fontId="18" fillId="3" borderId="9" xfId="443" applyFont="1" applyFill="1" applyBorder="1">
      <alignment horizontal="right" vertical="center"/>
    </xf>
    <xf numFmtId="0" fontId="18" fillId="3" borderId="9" xfId="447" applyFont="1" applyFill="1" applyBorder="1">
      <alignment horizontal="right" vertical="center"/>
    </xf>
    <xf numFmtId="0" fontId="12" fillId="3" borderId="0" xfId="0" applyFont="1" applyFill="1" applyBorder="1" applyAlignment="1" applyProtection="1">
      <alignment horizontal="right" vertical="center" wrapText="1"/>
      <protection locked="0"/>
    </xf>
    <xf numFmtId="0" fontId="18" fillId="0" borderId="9" xfId="449" applyFont="1" applyBorder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left" vertical="center" wrapText="1" indent="1"/>
    </xf>
    <xf numFmtId="49" fontId="16" fillId="0" borderId="9" xfId="111" applyNumberFormat="1" applyFont="1" applyBorder="1" applyAlignment="1">
      <alignment horizontal="left" vertical="center" wrapText="1" indent="2"/>
    </xf>
    <xf numFmtId="0" fontId="14" fillId="0" borderId="0" xfId="0" applyFont="1" applyBorder="1" applyAlignment="1" applyProtection="1">
      <alignment horizontal="right" vertical="center"/>
      <protection locked="0"/>
    </xf>
    <xf numFmtId="0" fontId="20" fillId="3" borderId="0" xfId="380" applyFont="1" applyFill="1" applyBorder="1">
      <alignment horizontal="center" vertical="center"/>
    </xf>
    <xf numFmtId="0" fontId="21" fillId="0" borderId="0" xfId="403" applyFont="1" applyBorder="1">
      <alignment vertical="top"/>
    </xf>
    <xf numFmtId="0" fontId="12" fillId="3" borderId="0" xfId="382" applyFont="1" applyFill="1" applyBorder="1">
      <alignment horizontal="left" vertical="center" wrapText="1"/>
      <protection locked="0"/>
    </xf>
    <xf numFmtId="0" fontId="15" fillId="0" borderId="1" xfId="391" applyFont="1" applyBorder="1">
      <alignment horizontal="center" vertical="center"/>
      <protection locked="0"/>
    </xf>
    <xf numFmtId="0" fontId="15" fillId="0" borderId="12" xfId="398" applyFont="1" applyBorder="1">
      <alignment horizontal="center" vertical="center" wrapText="1"/>
      <protection locked="0"/>
    </xf>
    <xf numFmtId="0" fontId="21" fillId="3" borderId="10" xfId="384" applyFont="1" applyFill="1" applyBorder="1">
      <alignment vertical="top" wrapText="1"/>
      <protection locked="0"/>
    </xf>
    <xf numFmtId="0" fontId="21" fillId="3" borderId="10" xfId="392" applyFont="1" applyFill="1" applyBorder="1">
      <alignment horizontal="center" vertical="center"/>
      <protection locked="0"/>
    </xf>
    <xf numFmtId="0" fontId="21" fillId="3" borderId="10" xfId="397" applyFont="1" applyFill="1" applyBorder="1">
      <alignment vertical="top"/>
      <protection locked="0"/>
    </xf>
    <xf numFmtId="0" fontId="15" fillId="0" borderId="10" xfId="401" applyFont="1" applyBorder="1">
      <alignment horizontal="center" vertical="center"/>
      <protection locked="0"/>
    </xf>
    <xf numFmtId="0" fontId="21" fillId="3" borderId="4" xfId="385" applyFont="1" applyFill="1" applyBorder="1">
      <alignment vertical="top" wrapText="1"/>
      <protection locked="0"/>
    </xf>
    <xf numFmtId="0" fontId="21" fillId="3" borderId="4" xfId="100" applyFont="1" applyFill="1" applyBorder="1">
      <alignment horizontal="center" vertical="center"/>
      <protection locked="0"/>
    </xf>
    <xf numFmtId="0" fontId="21" fillId="3" borderId="4" xfId="399" applyFont="1" applyFill="1" applyBorder="1">
      <alignment vertical="top"/>
      <protection locked="0"/>
    </xf>
    <xf numFmtId="0" fontId="15" fillId="0" borderId="4" xfId="394" applyFont="1" applyBorder="1">
      <alignment horizontal="center" vertical="center"/>
      <protection locked="0"/>
    </xf>
    <xf numFmtId="0" fontId="14" fillId="0" borderId="9" xfId="396" applyFont="1" applyBorder="1">
      <alignment vertical="center"/>
      <protection locked="0"/>
    </xf>
    <xf numFmtId="0" fontId="14" fillId="3" borderId="2" xfId="388" applyFont="1" applyFill="1" applyBorder="1">
      <alignment horizontal="center" vertical="center" wrapText="1"/>
    </xf>
    <xf numFmtId="0" fontId="14" fillId="3" borderId="3" xfId="395" applyFont="1" applyFill="1" applyBorder="1">
      <alignment horizontal="center" vertical="center" wrapText="1"/>
      <protection locked="0"/>
    </xf>
    <xf numFmtId="0" fontId="14" fillId="3" borderId="3" xfId="405" applyFont="1" applyFill="1" applyBorder="1">
      <alignment horizontal="center" vertical="center" wrapText="1"/>
    </xf>
    <xf numFmtId="0" fontId="15" fillId="0" borderId="2" xfId="408" applyFont="1" applyBorder="1">
      <alignment horizontal="center" vertical="center"/>
      <protection locked="0"/>
    </xf>
    <xf numFmtId="0" fontId="21" fillId="3" borderId="3" xfId="180" applyFont="1" applyFill="1" applyBorder="1">
      <alignment horizontal="center" vertical="center" wrapText="1"/>
      <protection locked="0"/>
    </xf>
    <xf numFmtId="0" fontId="15" fillId="0" borderId="2" xfId="406" applyFont="1" applyBorder="1">
      <alignment horizontal="center" vertical="center" wrapText="1"/>
      <protection locked="0"/>
    </xf>
    <xf numFmtId="0" fontId="21" fillId="0" borderId="3" xfId="379" applyFont="1" applyBorder="1">
      <alignment vertical="top" wrapText="1"/>
      <protection locked="0"/>
    </xf>
    <xf numFmtId="0" fontId="21" fillId="0" borderId="5" xfId="75" applyFont="1" applyBorder="1">
      <alignment vertical="top" wrapText="1"/>
      <protection locked="0"/>
    </xf>
    <xf numFmtId="0" fontId="15" fillId="0" borderId="9" xfId="176" applyFont="1" applyBorder="1">
      <alignment horizontal="center" vertical="center" wrapText="1"/>
      <protection locked="0"/>
    </xf>
    <xf numFmtId="0" fontId="14" fillId="3" borderId="5" xfId="407" applyFont="1" applyFill="1" applyBorder="1">
      <alignment horizontal="center" vertical="center" wrapText="1"/>
    </xf>
    <xf numFmtId="0" fontId="21" fillId="3" borderId="3" xfId="410" applyFont="1" applyFill="1" applyBorder="1">
      <alignment horizontal="center" vertical="center"/>
      <protection locked="0"/>
    </xf>
    <xf numFmtId="0" fontId="15" fillId="3" borderId="3" xfId="412" applyFont="1" applyFill="1" applyBorder="1">
      <alignment horizontal="center" vertical="center" wrapText="1"/>
      <protection locked="0"/>
    </xf>
    <xf numFmtId="0" fontId="21" fillId="3" borderId="5" xfId="414" applyFont="1" applyFill="1" applyBorder="1">
      <alignment horizontal="center" vertical="center" wrapText="1"/>
      <protection locked="0"/>
    </xf>
    <xf numFmtId="0" fontId="21" fillId="0" borderId="0" xfId="416" applyFont="1" applyBorder="1">
      <alignment horizontal="right" vertical="center"/>
    </xf>
    <xf numFmtId="0" fontId="15" fillId="0" borderId="9" xfId="508" applyFont="1" applyBorder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top" wrapText="1"/>
      <protection locked="0"/>
    </xf>
    <xf numFmtId="0" fontId="21" fillId="3" borderId="9" xfId="100" applyFont="1" applyFill="1" applyBorder="1">
      <alignment horizontal="center" vertical="center"/>
      <protection locked="0"/>
    </xf>
    <xf numFmtId="0" fontId="21" fillId="3" borderId="9" xfId="399" applyFont="1" applyFill="1" applyBorder="1">
      <alignment vertical="top"/>
      <protection locked="0"/>
    </xf>
    <xf numFmtId="0" fontId="14" fillId="3" borderId="9" xfId="358" applyFont="1" applyFill="1" applyBorder="1">
      <alignment horizontal="center" vertical="center" wrapText="1"/>
      <protection locked="0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259" applyFont="1" applyFill="1" applyBorder="1">
      <alignment horizontal="left" vertical="center"/>
      <protection locked="0"/>
    </xf>
    <xf numFmtId="0" fontId="14" fillId="3" borderId="9" xfId="231" applyFont="1" applyFill="1" applyBorder="1">
      <alignment horizontal="left" vertical="center"/>
    </xf>
    <xf numFmtId="0" fontId="15" fillId="0" borderId="9" xfId="106" applyFont="1" applyBorder="1">
      <alignment horizontal="center" vertical="center"/>
      <protection locked="0"/>
    </xf>
    <xf numFmtId="0" fontId="15" fillId="0" borderId="9" xfId="52" applyFont="1" applyBorder="1">
      <alignment horizontal="center" vertical="center"/>
      <protection locked="0"/>
    </xf>
    <xf numFmtId="0" fontId="21" fillId="0" borderId="0" xfId="378" applyFont="1" applyBorder="1">
      <alignment vertical="top"/>
      <protection locked="0"/>
    </xf>
    <xf numFmtId="0" fontId="21" fillId="0" borderId="0" xfId="168" applyFont="1" applyBorder="1">
      <alignment horizontal="right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178" fontId="24" fillId="0" borderId="9" xfId="0" applyNumberFormat="1" applyFont="1" applyBorder="1" applyAlignment="1" applyProtection="1">
      <alignment horizontal="right" vertical="center"/>
      <protection locked="0"/>
    </xf>
    <xf numFmtId="0" fontId="12" fillId="3" borderId="0" xfId="345" applyFont="1" applyFill="1" applyBorder="1">
      <alignment horizontal="right" vertical="center" wrapText="1"/>
      <protection locked="0"/>
    </xf>
    <xf numFmtId="0" fontId="25" fillId="0" borderId="0" xfId="0" applyFont="1" applyBorder="1" applyAlignment="1">
      <alignment horizontal="right" vertical="center"/>
    </xf>
    <xf numFmtId="0" fontId="21" fillId="3" borderId="4" xfId="301" applyFont="1" applyFill="1" applyBorder="1">
      <alignment horizontal="center" vertical="center" wrapText="1"/>
      <protection locked="0"/>
    </xf>
    <xf numFmtId="0" fontId="14" fillId="3" borderId="4" xfId="303" applyFont="1" applyFill="1" applyBorder="1">
      <alignment horizontal="center" vertical="center"/>
    </xf>
    <xf numFmtId="49" fontId="26" fillId="0" borderId="9" xfId="111" applyNumberFormat="1" applyFont="1" applyBorder="1" applyAlignment="1">
      <alignment horizontal="center" vertical="center" wrapText="1"/>
    </xf>
    <xf numFmtId="0" fontId="7" fillId="0" borderId="0" xfId="533" applyFont="1" applyFill="1" applyBorder="1" applyAlignment="1" applyProtection="1"/>
    <xf numFmtId="0" fontId="7" fillId="0" borderId="0" xfId="533" applyFont="1" applyFill="1" applyBorder="1" applyAlignment="1" applyProtection="1">
      <alignment vertical="top"/>
    </xf>
    <xf numFmtId="0" fontId="7" fillId="0" borderId="0" xfId="533" applyFont="1" applyFill="1" applyBorder="1" applyAlignment="1" applyProtection="1">
      <alignment vertical="top"/>
      <protection locked="0"/>
    </xf>
    <xf numFmtId="49" fontId="3" fillId="0" borderId="0" xfId="533" applyNumberFormat="1" applyFont="1" applyFill="1" applyBorder="1" applyAlignment="1" applyProtection="1">
      <protection locked="0"/>
    </xf>
    <xf numFmtId="0" fontId="6" fillId="0" borderId="0" xfId="533" applyFont="1" applyFill="1" applyBorder="1" applyAlignment="1" applyProtection="1">
      <alignment horizontal="left" vertical="center"/>
      <protection locked="0"/>
    </xf>
    <xf numFmtId="0" fontId="11" fillId="0" borderId="0" xfId="533" applyFont="1" applyFill="1" applyBorder="1" applyAlignment="1" applyProtection="1">
      <alignment horizontal="left" vertical="center"/>
    </xf>
    <xf numFmtId="0" fontId="11" fillId="0" borderId="0" xfId="533" applyFont="1" applyFill="1" applyBorder="1" applyAlignment="1" applyProtection="1">
      <alignment horizontal="left" vertical="center"/>
      <protection locked="0"/>
    </xf>
    <xf numFmtId="0" fontId="11" fillId="0" borderId="1" xfId="533" applyFont="1" applyFill="1" applyBorder="1" applyAlignment="1" applyProtection="1">
      <alignment horizontal="center" vertical="center" wrapText="1"/>
      <protection locked="0"/>
    </xf>
    <xf numFmtId="0" fontId="11" fillId="0" borderId="10" xfId="533" applyFont="1" applyFill="1" applyBorder="1" applyAlignment="1" applyProtection="1">
      <alignment horizontal="center" vertical="center" wrapText="1"/>
      <protection locked="0"/>
    </xf>
    <xf numFmtId="0" fontId="11" fillId="0" borderId="10" xfId="533" applyFont="1" applyFill="1" applyBorder="1" applyAlignment="1" applyProtection="1">
      <alignment horizontal="center" vertical="center"/>
    </xf>
    <xf numFmtId="0" fontId="11" fillId="0" borderId="10" xfId="533" applyFont="1" applyFill="1" applyBorder="1" applyAlignment="1" applyProtection="1">
      <alignment horizontal="center" vertical="center"/>
      <protection locked="0"/>
    </xf>
    <xf numFmtId="0" fontId="11" fillId="0" borderId="4" xfId="533" applyFont="1" applyFill="1" applyBorder="1" applyAlignment="1" applyProtection="1">
      <alignment horizontal="center" vertical="center"/>
      <protection locked="0"/>
    </xf>
    <xf numFmtId="0" fontId="11" fillId="0" borderId="4" xfId="533" applyFont="1" applyFill="1" applyBorder="1" applyAlignment="1" applyProtection="1">
      <alignment horizontal="center" vertical="center"/>
    </xf>
    <xf numFmtId="0" fontId="7" fillId="0" borderId="9" xfId="533" applyFont="1" applyFill="1" applyBorder="1" applyAlignment="1" applyProtection="1">
      <alignment horizontal="center" vertical="center"/>
      <protection locked="0"/>
    </xf>
    <xf numFmtId="0" fontId="7" fillId="0" borderId="9" xfId="533" applyFont="1" applyFill="1" applyBorder="1" applyAlignment="1" applyProtection="1">
      <alignment horizontal="center" vertical="center"/>
    </xf>
    <xf numFmtId="0" fontId="7" fillId="0" borderId="2" xfId="533" applyFont="1" applyFill="1" applyBorder="1" applyAlignment="1" applyProtection="1">
      <alignment horizontal="center" vertical="center" wrapText="1"/>
      <protection locked="0"/>
    </xf>
    <xf numFmtId="0" fontId="1" fillId="0" borderId="3" xfId="533" applyFont="1" applyFill="1" applyBorder="1" applyAlignment="1" applyProtection="1">
      <alignment horizontal="left" vertical="center"/>
    </xf>
    <xf numFmtId="0" fontId="1" fillId="0" borderId="3" xfId="533" applyFont="1" applyFill="1" applyBorder="1" applyAlignment="1" applyProtection="1">
      <alignment horizontal="left" vertical="center"/>
      <protection locked="0"/>
    </xf>
    <xf numFmtId="0" fontId="1" fillId="0" borderId="5" xfId="533" applyFont="1" applyFill="1" applyBorder="1" applyAlignment="1" applyProtection="1">
      <alignment horizontal="left" vertical="center"/>
      <protection locked="0"/>
    </xf>
    <xf numFmtId="0" fontId="3" fillId="0" borderId="0" xfId="533" applyFont="1" applyFill="1" applyBorder="1" applyAlignment="1" applyProtection="1">
      <protection locked="0"/>
    </xf>
    <xf numFmtId="0" fontId="3" fillId="0" borderId="0" xfId="533" applyFont="1" applyFill="1" applyBorder="1" applyAlignment="1" applyProtection="1"/>
    <xf numFmtId="0" fontId="11" fillId="0" borderId="0" xfId="533" applyFont="1" applyFill="1" applyBorder="1" applyAlignment="1" applyProtection="1">
      <protection locked="0"/>
    </xf>
    <xf numFmtId="0" fontId="11" fillId="0" borderId="0" xfId="533" applyFont="1" applyFill="1" applyBorder="1" applyAlignment="1" applyProtection="1"/>
    <xf numFmtId="0" fontId="11" fillId="0" borderId="2" xfId="533" applyFont="1" applyFill="1" applyBorder="1" applyAlignment="1" applyProtection="1">
      <alignment horizontal="center" vertical="center"/>
      <protection locked="0"/>
    </xf>
    <xf numFmtId="0" fontId="11" fillId="0" borderId="3" xfId="533" applyFont="1" applyFill="1" applyBorder="1" applyAlignment="1" applyProtection="1">
      <alignment horizontal="center" vertical="center"/>
      <protection locked="0"/>
    </xf>
    <xf numFmtId="0" fontId="11" fillId="0" borderId="3" xfId="533" applyFont="1" applyFill="1" applyBorder="1" applyAlignment="1" applyProtection="1">
      <alignment horizontal="center" vertical="center"/>
    </xf>
    <xf numFmtId="0" fontId="11" fillId="0" borderId="1" xfId="533" applyFont="1" applyFill="1" applyBorder="1" applyAlignment="1" applyProtection="1">
      <alignment horizontal="center" vertical="center"/>
      <protection locked="0"/>
    </xf>
    <xf numFmtId="0" fontId="11" fillId="0" borderId="5" xfId="533" applyFont="1" applyFill="1" applyBorder="1" applyAlignment="1" applyProtection="1">
      <alignment horizontal="center" vertical="center"/>
      <protection locked="0"/>
    </xf>
    <xf numFmtId="0" fontId="11" fillId="0" borderId="2" xfId="533" applyFont="1" applyFill="1" applyBorder="1" applyAlignment="1" applyProtection="1">
      <alignment horizontal="center" vertical="center"/>
    </xf>
    <xf numFmtId="0" fontId="11" fillId="0" borderId="2" xfId="533" applyFont="1" applyFill="1" applyBorder="1" applyAlignment="1" applyProtection="1">
      <alignment horizontal="center" vertical="center" wrapText="1"/>
      <protection locked="0"/>
    </xf>
    <xf numFmtId="0" fontId="11" fillId="0" borderId="5" xfId="533" applyFont="1" applyFill="1" applyBorder="1" applyAlignment="1" applyProtection="1">
      <alignment horizontal="center" vertical="center" wrapText="1"/>
      <protection locked="0"/>
    </xf>
    <xf numFmtId="0" fontId="11" fillId="0" borderId="9" xfId="533" applyFont="1" applyFill="1" applyBorder="1" applyAlignment="1" applyProtection="1">
      <alignment horizontal="center" vertical="center" wrapText="1"/>
      <protection locked="0"/>
    </xf>
    <xf numFmtId="0" fontId="11" fillId="2" borderId="4" xfId="533" applyFont="1" applyFill="1" applyBorder="1" applyAlignment="1" applyProtection="1">
      <alignment horizontal="center" vertical="center" wrapText="1"/>
      <protection locked="0"/>
    </xf>
    <xf numFmtId="4" fontId="6" fillId="2" borderId="9" xfId="533" applyNumberFormat="1" applyFont="1" applyFill="1" applyBorder="1" applyAlignment="1" applyProtection="1">
      <alignment horizontal="right" vertical="center"/>
      <protection locked="0"/>
    </xf>
    <xf numFmtId="0" fontId="6" fillId="0" borderId="9" xfId="533" applyFont="1" applyFill="1" applyBorder="1" applyAlignment="1" applyProtection="1">
      <alignment horizontal="right" vertical="center"/>
      <protection locked="0"/>
    </xf>
    <xf numFmtId="0" fontId="11" fillId="0" borderId="3" xfId="533" applyFont="1" applyFill="1" applyBorder="1" applyAlignment="1" applyProtection="1">
      <alignment horizontal="center" vertical="center" wrapText="1"/>
      <protection locked="0"/>
    </xf>
    <xf numFmtId="0" fontId="11" fillId="0" borderId="5" xfId="533" applyFont="1" applyFill="1" applyBorder="1" applyAlignment="1" applyProtection="1">
      <alignment horizontal="center" vertical="center"/>
    </xf>
    <xf numFmtId="0" fontId="21" fillId="0" borderId="0" xfId="389" applyFont="1" applyBorder="1"/>
    <xf numFmtId="0" fontId="21" fillId="0" borderId="0" xfId="342" applyFont="1" applyBorder="1">
      <protection locked="0"/>
    </xf>
    <xf numFmtId="0" fontId="27" fillId="0" borderId="0" xfId="328" applyFont="1" applyBorder="1">
      <alignment horizontal="center" vertical="center"/>
    </xf>
    <xf numFmtId="0" fontId="14" fillId="3" borderId="0" xfId="336" applyFont="1" applyFill="1" applyBorder="1">
      <alignment horizontal="right" vertical="center" wrapText="1"/>
      <protection locked="0"/>
    </xf>
    <xf numFmtId="0" fontId="28" fillId="0" borderId="0" xfId="0" applyFont="1" applyBorder="1" applyAlignment="1">
      <alignment horizontal="right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9" xfId="343" applyFont="1" applyFill="1" applyBorder="1">
      <alignment horizontal="center" vertical="center"/>
      <protection locked="0"/>
    </xf>
    <xf numFmtId="0" fontId="21" fillId="3" borderId="9" xfId="385" applyFont="1" applyFill="1" applyBorder="1">
      <alignment vertical="top" wrapText="1"/>
      <protection locked="0"/>
    </xf>
    <xf numFmtId="0" fontId="12" fillId="3" borderId="9" xfId="99" applyFont="1" applyFill="1" applyBorder="1">
      <alignment horizontal="right" vertical="center" wrapText="1"/>
      <protection locked="0"/>
    </xf>
    <xf numFmtId="0" fontId="12" fillId="3" borderId="9" xfId="339" applyFont="1" applyFill="1" applyBorder="1">
      <alignment horizontal="right" vertical="center"/>
      <protection locked="0"/>
    </xf>
    <xf numFmtId="0" fontId="14" fillId="3" borderId="9" xfId="92" applyFont="1" applyFill="1" applyBorder="1">
      <alignment horizontal="center" vertical="center" wrapText="1"/>
      <protection locked="0"/>
    </xf>
    <xf numFmtId="4" fontId="14" fillId="3" borderId="9" xfId="332" applyNumberFormat="1" applyFont="1" applyFill="1" applyBorder="1">
      <alignment horizontal="right" vertical="top"/>
    </xf>
    <xf numFmtId="4" fontId="14" fillId="0" borderId="9" xfId="263" applyNumberFormat="1" applyFont="1" applyBorder="1">
      <alignment horizontal="right" vertical="center"/>
    </xf>
    <xf numFmtId="0" fontId="12" fillId="0" borderId="0" xfId="311" applyFont="1" applyBorder="1">
      <alignment vertical="top"/>
    </xf>
    <xf numFmtId="0" fontId="29" fillId="0" borderId="0" xfId="0" applyFont="1" applyBorder="1" applyAlignment="1">
      <alignment horizontal="center" vertical="center"/>
    </xf>
    <xf numFmtId="0" fontId="12" fillId="0" borderId="0" xfId="315" applyFont="1" applyBorder="1">
      <alignment horizontal="right"/>
    </xf>
    <xf numFmtId="49" fontId="15" fillId="0" borderId="9" xfId="278" applyNumberFormat="1" applyFont="1" applyBorder="1">
      <alignment horizontal="center" vertical="center" wrapText="1"/>
    </xf>
    <xf numFmtId="49" fontId="15" fillId="0" borderId="9" xfId="107" applyNumberFormat="1" applyFont="1" applyBorder="1">
      <alignment horizontal="center" vertical="center" wrapText="1"/>
    </xf>
    <xf numFmtId="0" fontId="15" fillId="0" borderId="9" xfId="324" applyFont="1" applyBorder="1">
      <alignment horizontal="center" vertical="center"/>
    </xf>
    <xf numFmtId="49" fontId="15" fillId="0" borderId="9" xfId="284" applyNumberFormat="1" applyFont="1" applyBorder="1">
      <alignment horizontal="center" vertical="center"/>
    </xf>
    <xf numFmtId="0" fontId="15" fillId="0" borderId="9" xfId="523" applyFont="1" applyBorder="1">
      <alignment horizontal="center" vertical="center"/>
    </xf>
    <xf numFmtId="0" fontId="15" fillId="0" borderId="9" xfId="317" applyFont="1" applyBorder="1">
      <alignment horizontal="center" vertical="center"/>
    </xf>
    <xf numFmtId="0" fontId="15" fillId="0" borderId="9" xfId="325" applyFont="1" applyBorder="1">
      <alignment horizontal="center" vertical="center"/>
    </xf>
    <xf numFmtId="0" fontId="14" fillId="0" borderId="9" xfId="290" applyFont="1" applyBorder="1">
      <alignment horizontal="center" vertical="center"/>
    </xf>
    <xf numFmtId="4" fontId="14" fillId="0" borderId="9" xfId="525" applyNumberFormat="1" applyFont="1" applyBorder="1">
      <alignment horizontal="right" vertical="center" wrapText="1"/>
      <protection locked="0"/>
    </xf>
    <xf numFmtId="4" fontId="14" fillId="0" borderId="9" xfId="320" applyNumberFormat="1" applyFont="1" applyBorder="1">
      <alignment horizontal="right" vertical="center" wrapText="1"/>
    </xf>
    <xf numFmtId="0" fontId="14" fillId="0" borderId="9" xfId="504" applyFont="1" applyBorder="1" applyAlignment="1">
      <alignment horizontal="left" vertical="center" wrapText="1" indent="1"/>
    </xf>
    <xf numFmtId="0" fontId="14" fillId="0" borderId="9" xfId="504" applyFont="1" applyBorder="1" applyAlignment="1">
      <alignment horizontal="left" vertical="center" wrapText="1" indent="2"/>
    </xf>
    <xf numFmtId="0" fontId="12" fillId="0" borderId="9" xfId="66" applyFont="1" applyBorder="1">
      <alignment horizontal="center" vertical="center"/>
    </xf>
    <xf numFmtId="0" fontId="12" fillId="0" borderId="9" xfId="302" applyFont="1" applyBorder="1">
      <alignment horizontal="center" vertical="center"/>
    </xf>
    <xf numFmtId="0" fontId="14" fillId="0" borderId="0" xfId="83" applyFont="1" applyBorder="1">
      <alignment horizontal="left" vertical="center" wrapText="1"/>
      <protection locked="0"/>
    </xf>
    <xf numFmtId="0" fontId="21" fillId="3" borderId="0" xfId="230" applyFont="1" applyFill="1" applyBorder="1">
      <alignment horizontal="left" vertical="center"/>
    </xf>
    <xf numFmtId="0" fontId="21" fillId="0" borderId="9" xfId="0" applyFont="1" applyBorder="1" applyAlignment="1" applyProtection="1">
      <alignment vertical="top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14" fillId="0" borderId="9" xfId="0" applyFont="1" applyBorder="1" applyAlignment="1">
      <alignment horizontal="left" vertical="center"/>
    </xf>
    <xf numFmtId="0" fontId="14" fillId="0" borderId="9" xfId="57" applyFont="1" applyBorder="1">
      <alignment vertical="center" wrapText="1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right" vertical="center"/>
    </xf>
    <xf numFmtId="0" fontId="14" fillId="0" borderId="9" xfId="453" applyFont="1" applyBorder="1">
      <alignment horizontal="left" vertical="center" wrapText="1"/>
    </xf>
    <xf numFmtId="0" fontId="14" fillId="0" borderId="9" xfId="248" applyFont="1" applyBorder="1">
      <alignment horizontal="right" vertical="center"/>
    </xf>
    <xf numFmtId="0" fontId="30" fillId="0" borderId="9" xfId="0" applyFont="1" applyBorder="1" applyAlignment="1" applyProtection="1">
      <alignment horizontal="center" vertical="center" wrapText="1"/>
      <protection locked="0"/>
    </xf>
    <xf numFmtId="4" fontId="30" fillId="0" borderId="9" xfId="0" applyNumberFormat="1" applyFont="1" applyBorder="1" applyAlignment="1" applyProtection="1">
      <alignment horizontal="right" vertical="center"/>
      <protection locked="0"/>
    </xf>
    <xf numFmtId="0" fontId="15" fillId="3" borderId="9" xfId="495" applyFont="1" applyFill="1" applyBorder="1">
      <alignment horizontal="center" vertical="center"/>
    </xf>
    <xf numFmtId="0" fontId="15" fillId="0" borderId="9" xfId="408" applyFont="1" applyBorder="1">
      <alignment horizontal="center" vertical="center"/>
      <protection locked="0"/>
    </xf>
    <xf numFmtId="0" fontId="15" fillId="0" borderId="9" xfId="169" applyFont="1" applyBorder="1">
      <alignment horizontal="center" vertical="center"/>
      <protection locked="0"/>
    </xf>
    <xf numFmtId="0" fontId="15" fillId="0" borderId="9" xfId="177" applyFont="1" applyBorder="1">
      <alignment horizontal="center" vertical="center"/>
      <protection locked="0"/>
    </xf>
    <xf numFmtId="0" fontId="15" fillId="0" borderId="9" xfId="391" applyFont="1" applyBorder="1">
      <alignment horizontal="center" vertical="center"/>
      <protection locked="0"/>
    </xf>
    <xf numFmtId="0" fontId="15" fillId="3" borderId="9" xfId="510" applyFont="1" applyFill="1" applyBorder="1">
      <alignment horizontal="center" vertical="center" wrapText="1"/>
      <protection locked="0"/>
    </xf>
    <xf numFmtId="0" fontId="15" fillId="0" borderId="9" xfId="394" applyFont="1" applyBorder="1">
      <alignment horizontal="center" vertical="center"/>
      <protection locked="0"/>
    </xf>
    <xf numFmtId="0" fontId="14" fillId="3" borderId="9" xfId="193" applyFont="1" applyFill="1" applyBorder="1">
      <alignment horizontal="center" vertical="center" wrapText="1"/>
    </xf>
    <xf numFmtId="0" fontId="14" fillId="3" borderId="9" xfId="194" applyFont="1" applyFill="1" applyBorder="1">
      <alignment horizontal="left" vertical="center" wrapText="1"/>
    </xf>
    <xf numFmtId="4" fontId="14" fillId="0" borderId="9" xfId="199" applyNumberFormat="1" applyFont="1" applyBorder="1">
      <alignment horizontal="right" vertical="center"/>
    </xf>
    <xf numFmtId="0" fontId="14" fillId="3" borderId="9" xfId="194" applyFont="1" applyFill="1" applyBorder="1" applyAlignment="1">
      <alignment horizontal="left" vertical="center" wrapText="1" indent="1"/>
    </xf>
    <xf numFmtId="0" fontId="14" fillId="3" borderId="9" xfId="194" applyFont="1" applyFill="1" applyBorder="1" applyAlignment="1">
      <alignment horizontal="left" vertical="center" wrapText="1" indent="2"/>
    </xf>
    <xf numFmtId="0" fontId="14" fillId="3" borderId="9" xfId="388" applyFont="1" applyFill="1" applyBorder="1">
      <alignment horizontal="center" vertical="center" wrapText="1"/>
    </xf>
    <xf numFmtId="0" fontId="14" fillId="3" borderId="9" xfId="55" applyFont="1" applyFill="1" applyBorder="1">
      <alignment horizontal="left" vertical="center"/>
    </xf>
    <xf numFmtId="0" fontId="15" fillId="0" borderId="9" xfId="527" applyFont="1" applyBorder="1">
      <alignment horizontal="center" vertical="center"/>
    </xf>
    <xf numFmtId="0" fontId="15" fillId="0" borderId="9" xfId="531" applyFont="1" applyBorder="1">
      <alignment horizontal="center" vertical="center"/>
    </xf>
    <xf numFmtId="0" fontId="15" fillId="0" borderId="9" xfId="205" applyFont="1" applyBorder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horizontal="right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2" fillId="0" borderId="9" xfId="330" applyFont="1" applyBorder="1">
      <alignment horizontal="center" vertical="center" wrapText="1"/>
      <protection locked="0"/>
    </xf>
    <xf numFmtId="0" fontId="12" fillId="0" borderId="9" xfId="88" applyFont="1" applyBorder="1">
      <alignment horizontal="center" vertical="center" wrapText="1"/>
      <protection locked="0"/>
    </xf>
    <xf numFmtId="0" fontId="12" fillId="0" borderId="9" xfId="340" applyFont="1" applyBorder="1">
      <alignment horizontal="center" vertical="center" wrapText="1"/>
      <protection locked="0"/>
    </xf>
    <xf numFmtId="0" fontId="12" fillId="0" borderId="9" xfId="149" applyFont="1" applyBorder="1">
      <alignment horizontal="center" vertical="center" wrapText="1"/>
      <protection locked="0"/>
    </xf>
    <xf numFmtId="0" fontId="12" fillId="0" borderId="9" xfId="157" applyFont="1" applyBorder="1">
      <alignment horizontal="center" vertical="center" wrapText="1"/>
      <protection locked="0"/>
    </xf>
    <xf numFmtId="0" fontId="14" fillId="3" borderId="9" xfId="150" applyFont="1" applyFill="1" applyBorder="1">
      <alignment horizontal="left" vertical="center"/>
    </xf>
    <xf numFmtId="0" fontId="14" fillId="3" borderId="9" xfId="158" applyFont="1" applyFill="1" applyBorder="1">
      <alignment horizontal="left" vertical="center"/>
    </xf>
    <xf numFmtId="0" fontId="14" fillId="3" borderId="9" xfId="258" applyFont="1" applyFill="1" applyBorder="1">
      <alignment horizontal="right" vertical="center"/>
    </xf>
    <xf numFmtId="0" fontId="14" fillId="3" borderId="9" xfId="152" applyFont="1" applyFill="1" applyBorder="1">
      <alignment horizontal="center" vertical="center"/>
    </xf>
    <xf numFmtId="0" fontId="14" fillId="3" borderId="9" xfId="512" applyFont="1" applyFill="1" applyBorder="1" applyAlignment="1">
      <alignment horizontal="left" vertical="center" wrapText="1" indent="1"/>
      <protection locked="0"/>
    </xf>
    <xf numFmtId="49" fontId="16" fillId="0" borderId="9" xfId="111" applyNumberFormat="1" applyFont="1" applyBorder="1" applyAlignment="1">
      <alignment horizontal="center" vertical="center" wrapText="1"/>
    </xf>
    <xf numFmtId="0" fontId="12" fillId="0" borderId="9" xfId="110" applyFont="1" applyBorder="1">
      <alignment horizontal="center" vertical="center"/>
      <protection locked="0"/>
    </xf>
    <xf numFmtId="0" fontId="12" fillId="0" borderId="9" xfId="171" applyFont="1" applyBorder="1">
      <alignment horizontal="center" vertical="center" wrapText="1"/>
      <protection locked="0"/>
    </xf>
    <xf numFmtId="0" fontId="12" fillId="0" borderId="9" xfId="161" applyFont="1" applyBorder="1">
      <alignment horizontal="center" vertical="center"/>
      <protection locked="0"/>
    </xf>
    <xf numFmtId="0" fontId="12" fillId="0" borderId="9" xfId="163" applyFont="1" applyBorder="1">
      <alignment horizontal="center" vertical="center" wrapText="1"/>
      <protection locked="0"/>
    </xf>
    <xf numFmtId="0" fontId="12" fillId="0" borderId="9" xfId="144" applyFont="1" applyBorder="1">
      <alignment horizontal="center" vertical="center" wrapText="1"/>
      <protection locked="0"/>
    </xf>
    <xf numFmtId="0" fontId="14" fillId="3" borderId="9" xfId="175" applyFont="1" applyFill="1" applyBorder="1">
      <alignment horizontal="right" vertical="center"/>
      <protection locked="0"/>
    </xf>
    <xf numFmtId="0" fontId="14" fillId="3" borderId="14" xfId="98" applyFont="1" applyFill="1" applyBorder="1">
      <alignment horizontal="left" vertical="center" wrapText="1"/>
      <protection locked="0"/>
    </xf>
    <xf numFmtId="0" fontId="15" fillId="0" borderId="9" xfId="406" applyFont="1" applyBorder="1">
      <alignment horizontal="center" vertical="center" wrapText="1"/>
      <protection locked="0"/>
    </xf>
    <xf numFmtId="0" fontId="21" fillId="0" borderId="9" xfId="379" applyFont="1" applyBorder="1">
      <alignment vertical="top" wrapText="1"/>
      <protection locked="0"/>
    </xf>
    <xf numFmtId="0" fontId="21" fillId="0" borderId="9" xfId="75" applyFont="1" applyBorder="1">
      <alignment vertical="top" wrapText="1"/>
      <protection locked="0"/>
    </xf>
    <xf numFmtId="0" fontId="15" fillId="0" borderId="0" xfId="406" applyFont="1" applyBorder="1">
      <alignment horizontal="center" vertical="center" wrapText="1"/>
      <protection locked="0"/>
    </xf>
    <xf numFmtId="0" fontId="14" fillId="0" borderId="9" xfId="216" applyFont="1" applyBorder="1">
      <alignment vertical="center" wrapText="1"/>
      <protection locked="0"/>
    </xf>
    <xf numFmtId="4" fontId="14" fillId="0" borderId="9" xfId="235" applyNumberFormat="1" applyFont="1" applyBorder="1">
      <alignment horizontal="right" vertical="center"/>
      <protection locked="0"/>
    </xf>
    <xf numFmtId="0" fontId="14" fillId="0" borderId="9" xfId="139" applyFont="1" applyBorder="1">
      <alignment vertical="center"/>
      <protection locked="0"/>
    </xf>
    <xf numFmtId="0" fontId="14" fillId="0" borderId="9" xfId="68" applyFont="1" applyBorder="1">
      <alignment horizontal="left" vertical="center" wrapText="1"/>
      <protection locked="0"/>
    </xf>
    <xf numFmtId="0" fontId="14" fillId="0" borderId="9" xfId="219" applyFont="1" applyBorder="1">
      <alignment horizontal="left" vertical="center"/>
    </xf>
    <xf numFmtId="4" fontId="14" fillId="0" borderId="9" xfId="238" applyNumberFormat="1" applyFont="1" applyBorder="1">
      <alignment horizontal="right" vertical="center"/>
    </xf>
    <xf numFmtId="0" fontId="30" fillId="0" borderId="9" xfId="222" applyFont="1" applyBorder="1">
      <alignment horizontal="center" vertical="center"/>
    </xf>
    <xf numFmtId="0" fontId="30" fillId="0" borderId="9" xfId="242" applyFont="1" applyBorder="1">
      <alignment horizontal="right" vertical="center"/>
    </xf>
    <xf numFmtId="4" fontId="30" fillId="0" borderId="9" xfId="128" applyNumberFormat="1" applyFont="1" applyBorder="1">
      <alignment horizontal="right" vertical="center"/>
    </xf>
    <xf numFmtId="4" fontId="30" fillId="0" borderId="9" xfId="247" applyNumberFormat="1" applyFont="1" applyBorder="1">
      <alignment horizontal="right" vertical="center"/>
      <protection locked="0"/>
    </xf>
    <xf numFmtId="0" fontId="30" fillId="0" borderId="9" xfId="225" applyFont="1" applyBorder="1">
      <alignment horizontal="center" vertical="center" wrapText="1"/>
      <protection locked="0"/>
    </xf>
    <xf numFmtId="0" fontId="14" fillId="0" borderId="0" xfId="417" applyFont="1" applyBorder="1" quotePrefix="1">
      <alignment horizontal="right" vertical="center"/>
    </xf>
  </cellXfs>
  <cellStyles count="5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部门政府购买服务预算表 __b-18-0" xfId="49"/>
    <cellStyle name="部门政府购买服务预算表 __b-23-0" xfId="50"/>
    <cellStyle name="部门政府采购预算表 __b-39-0" xfId="51"/>
    <cellStyle name="部门预算项目支出明细表（一） __b-28-0" xfId="52"/>
    <cellStyle name="部门市对下转移支付预算表 __b-3-0" xfId="53"/>
    <cellStyle name="部门项目支出绩效目标表（市对下） __b-14-0" xfId="54"/>
    <cellStyle name="部门上级补助项目支出预算表 __b-17-0" xfId="55"/>
    <cellStyle name="部门上级补助项目支出预算表 __b-22-0" xfId="56"/>
    <cellStyle name="部门财政拨款收支预算总表 __b-17-0" xfId="57"/>
    <cellStyle name="部门财政拨款收支预算总表 __b-22-0" xfId="58"/>
    <cellStyle name="部门收入预算表 __b-17-0" xfId="59"/>
    <cellStyle name="部门收入预算表 __b-22-0" xfId="60"/>
    <cellStyle name="DateTimeStyle" xfId="61"/>
    <cellStyle name="部门新增资产配置预算表 __b-9-0" xfId="62"/>
    <cellStyle name="部门支出预算表 __b-17-0" xfId="63"/>
    <cellStyle name="部门支出预算表 __b-22-0" xfId="64"/>
    <cellStyle name="DateStyle" xfId="65"/>
    <cellStyle name="部门市对下转移支付预算表 __b-19-0" xfId="66"/>
    <cellStyle name="部门市对下转移支付预算表 __b-24-0" xfId="67"/>
    <cellStyle name="__b-18-0" xfId="68"/>
    <cellStyle name="__b-23-0" xfId="69"/>
    <cellStyle name="__b-1-0" xfId="70"/>
    <cellStyle name="__b-5-0" xfId="71"/>
    <cellStyle name="__b-6-0" xfId="72"/>
    <cellStyle name="部门上级补助项目支出预算表 __b-10-0" xfId="73"/>
    <cellStyle name="部门财政拨款收支预算总表 __b-10-0" xfId="74"/>
    <cellStyle name="__b-35-0" xfId="75"/>
    <cellStyle name="__b-40-0" xfId="76"/>
    <cellStyle name="部门政府购买服务预算表 __b-25-0" xfId="77"/>
    <cellStyle name="部门政府购买服务预算表 __b-30-0" xfId="78"/>
    <cellStyle name="部门一般公共预算“三公”经费支出预算表 __b-14-0" xfId="79"/>
    <cellStyle name="部门支出预算表 __b-18-0" xfId="80"/>
    <cellStyle name="部门支出预算表 __b-23-0" xfId="81"/>
    <cellStyle name="部门上级补助项目支出预算表 __b-3-0" xfId="82"/>
    <cellStyle name="部门财政拨款收支预算总表 __b-3-0" xfId="83"/>
    <cellStyle name="部门项目支出绩效目标表（市对下） __b-2-0" xfId="84"/>
    <cellStyle name="__b-49-0" xfId="85"/>
    <cellStyle name="部门市对下转移支付预算表 __b-10-0" xfId="86"/>
    <cellStyle name="__b-8-0" xfId="87"/>
    <cellStyle name="部门收入预算表 __b-11-0" xfId="88"/>
    <cellStyle name="PercentStyle" xfId="89"/>
    <cellStyle name="部门政府性基金预算支出预算表 __b-8-0" xfId="90"/>
    <cellStyle name="部门一般公共预算支出预算表 __b-13-0" xfId="91"/>
    <cellStyle name="部门一般公共预算“三公”经费支出预算表 __b-6-0" xfId="92"/>
    <cellStyle name="部门项目支出绩效目标表（市对下） __b-9-0" xfId="93"/>
    <cellStyle name="__b-7-0" xfId="94"/>
    <cellStyle name="部门收入预算表 __b-10-0" xfId="95"/>
    <cellStyle name="部门新增资产配置预算表 __b-29-0" xfId="96"/>
    <cellStyle name="部门新增资产配置预算表 __b-34-0" xfId="97"/>
    <cellStyle name="__b-3-0" xfId="98"/>
    <cellStyle name="部门一般公共预算“三公”经费支出预算表 __b-10-0" xfId="99"/>
    <cellStyle name="部门预算项目支出明细表（二） __b-14-0" xfId="100"/>
    <cellStyle name="__b-2-0" xfId="101"/>
    <cellStyle name="部门政府性基金预算支出预算表 __b-2-0" xfId="102"/>
    <cellStyle name="部门政府购买服务预算表 __b-17-0" xfId="103"/>
    <cellStyle name="部门政府购买服务预算表 __b-22-0" xfId="104"/>
    <cellStyle name="部门政府采购预算表 __b-38-0" xfId="105"/>
    <cellStyle name="部门预算项目支出明细表（一） __b-27-0" xfId="106"/>
    <cellStyle name="部门一般公共预算支出预算表 __b-9-0" xfId="107"/>
    <cellStyle name="NumberStyle" xfId="108"/>
    <cellStyle name="部门收入预算表 __b-15-0" xfId="109"/>
    <cellStyle name="部门收入预算表 __b-20-0" xfId="110"/>
    <cellStyle name="TextStyle" xfId="111"/>
    <cellStyle name="部门支出预算表 __b-25-0" xfId="112"/>
    <cellStyle name="MoneyStyle" xfId="113"/>
    <cellStyle name="TimeStyle" xfId="114"/>
    <cellStyle name="IntegralNumberStyle" xfId="115"/>
    <cellStyle name="__b-4-0" xfId="116"/>
    <cellStyle name="部门市对下转移支付预算表 __b-11-0" xfId="117"/>
    <cellStyle name="__b-10-0" xfId="118"/>
    <cellStyle name="__b-9-0" xfId="119"/>
    <cellStyle name="部门市对下转移支付预算表 __b-12-0" xfId="120"/>
    <cellStyle name="__b-11-0" xfId="121"/>
    <cellStyle name="部门市对下转移支付预算表 __b-13-0" xfId="122"/>
    <cellStyle name="__b-12-0" xfId="123"/>
    <cellStyle name="部门市对下转移支付预算表 __b-14-0" xfId="124"/>
    <cellStyle name="__b-13-0" xfId="125"/>
    <cellStyle name="部门市对下转移支付预算表 __b-15-0" xfId="126"/>
    <cellStyle name="部门市对下转移支付预算表 __b-20-0" xfId="127"/>
    <cellStyle name="__b-14-0" xfId="128"/>
    <cellStyle name="部门市对下转移支付预算表 __b-16-0" xfId="129"/>
    <cellStyle name="部门市对下转移支付预算表 __b-21-0" xfId="130"/>
    <cellStyle name="__b-15-0" xfId="131"/>
    <cellStyle name="__b-20-0" xfId="132"/>
    <cellStyle name="部门市对下转移支付预算表 __b-17-0" xfId="133"/>
    <cellStyle name="部门市对下转移支付预算表 __b-22-0" xfId="134"/>
    <cellStyle name="__b-16-0" xfId="135"/>
    <cellStyle name="__b-21-0" xfId="136"/>
    <cellStyle name="部门市对下转移支付预算表 __b-18-0" xfId="137"/>
    <cellStyle name="部门市对下转移支付预算表 __b-23-0" xfId="138"/>
    <cellStyle name="__b-17-0" xfId="139"/>
    <cellStyle name="__b-22-0" xfId="140"/>
    <cellStyle name="部门市对下转移支付预算表 __b-25-0" xfId="141"/>
    <cellStyle name="部门市对下转移支付预算表 __b-30-0" xfId="142"/>
    <cellStyle name="__b-19-0" xfId="143"/>
    <cellStyle name="__b-24-0" xfId="144"/>
    <cellStyle name="部门收入预算表 __b-1-0" xfId="145"/>
    <cellStyle name="部门收入预算表 __b-2-0" xfId="146"/>
    <cellStyle name="部门收入预算表 __b-3-0" xfId="147"/>
    <cellStyle name="部门收入预算表 __b-4-0" xfId="148"/>
    <cellStyle name="部门收入预算表 __b-5-0" xfId="149"/>
    <cellStyle name="部门收入预算表 __b-6-0" xfId="150"/>
    <cellStyle name="部门项目中期规划预算表 __b-1-0" xfId="151"/>
    <cellStyle name="部门收入预算表 __b-7-0" xfId="152"/>
    <cellStyle name="部门项目中期规划预算表 __b-2-0" xfId="153"/>
    <cellStyle name="部门收入预算表 __b-8-0" xfId="154"/>
    <cellStyle name="部门项目中期规划预算表 __b-3-0" xfId="155"/>
    <cellStyle name="部门收入预算表 __b-9-0" xfId="156"/>
    <cellStyle name="部门收入预算表 __b-12-0" xfId="157"/>
    <cellStyle name="部门收入预算表 __b-13-0" xfId="158"/>
    <cellStyle name="部门收入预算表 __b-14-0" xfId="159"/>
    <cellStyle name="部门收入预算表 __b-16-0" xfId="160"/>
    <cellStyle name="部门收入预算表 __b-21-0" xfId="161"/>
    <cellStyle name="部门收入预算表 __b-18-0" xfId="162"/>
    <cellStyle name="部门收入预算表 __b-23-0" xfId="163"/>
    <cellStyle name="部门收入预算表 __b-19-0" xfId="164"/>
    <cellStyle name="部门市对下转移支付预算表 __b-26-0" xfId="165"/>
    <cellStyle name="部门市对下转移支付预算表 __b-31-0" xfId="166"/>
    <cellStyle name="__b-25-0" xfId="167"/>
    <cellStyle name="__b-30-0" xfId="168"/>
    <cellStyle name="部门市对下转移支付预算表 __b-27-0" xfId="169"/>
    <cellStyle name="部门市对下转移支付预算表 __b-32-0" xfId="170"/>
    <cellStyle name="__b-26-0" xfId="171"/>
    <cellStyle name="__b-31-0" xfId="172"/>
    <cellStyle name="部门市对下转移支付预算表 __b-28-0" xfId="173"/>
    <cellStyle name="部门市对下转移支付预算表 __b-33-0" xfId="174"/>
    <cellStyle name="__b-27-0" xfId="175"/>
    <cellStyle name="__b-32-0" xfId="176"/>
    <cellStyle name="部门市对下转移支付预算表 __b-29-0" xfId="177"/>
    <cellStyle name="部门市对下转移支付预算表 __b-34-0" xfId="178"/>
    <cellStyle name="__b-28-0" xfId="179"/>
    <cellStyle name="__b-33-0" xfId="180"/>
    <cellStyle name="部门政府购买服务预算表 __b-39-0" xfId="181"/>
    <cellStyle name="部门政府购买服务预算表 __b-44-0" xfId="182"/>
    <cellStyle name="部门支出预算表 __b-1-0" xfId="183"/>
    <cellStyle name="部门政府购买服务预算表 __b-45-0" xfId="184"/>
    <cellStyle name="部门支出预算表 __b-2-0" xfId="185"/>
    <cellStyle name="部门政府购买服务预算表 __b-46-0" xfId="186"/>
    <cellStyle name="部门支出预算表 __b-3-0" xfId="187"/>
    <cellStyle name="部门政府购买服务预算表 __b-47-0" xfId="188"/>
    <cellStyle name="部门支出预算表 __b-4-0" xfId="189"/>
    <cellStyle name="部门政府购买服务预算表 __b-48-0" xfId="190"/>
    <cellStyle name="部门支出预算表 __b-5-0" xfId="191"/>
    <cellStyle name="部门政府购买服务预算表 __b-49-0" xfId="192"/>
    <cellStyle name="部门支出预算表 __b-6-0" xfId="193"/>
    <cellStyle name="部门支出预算表 __b-7-0" xfId="194"/>
    <cellStyle name="部门支出预算表 __b-8-0" xfId="195"/>
    <cellStyle name="部门支出预算表 __b-9-0" xfId="196"/>
    <cellStyle name="部门支出预算表 __b-10-0" xfId="197"/>
    <cellStyle name="部门支出预算表 __b-11-0" xfId="198"/>
    <cellStyle name="部门支出预算表 __b-12-0" xfId="199"/>
    <cellStyle name="部门支出预算表 __b-13-0" xfId="200"/>
    <cellStyle name="部门支出预算表 __b-14-0" xfId="201"/>
    <cellStyle name="部门支出预算表 __b-15-0" xfId="202"/>
    <cellStyle name="部门支出预算表 __b-20-0" xfId="203"/>
    <cellStyle name="部门支出预算表 __b-16-0" xfId="204"/>
    <cellStyle name="部门支出预算表 __b-21-0" xfId="205"/>
    <cellStyle name="部门支出预算表 __b-19-0" xfId="206"/>
    <cellStyle name="部门支出预算表 __b-24-0" xfId="207"/>
    <cellStyle name="部门上级补助项目支出预算表 __b-1-0" xfId="208"/>
    <cellStyle name="部门财政拨款收支预算总表 __b-1-0" xfId="209"/>
    <cellStyle name="部门上级补助项目支出预算表 __b-2-0" xfId="210"/>
    <cellStyle name="部门财政拨款收支预算总表 __b-2-0" xfId="211"/>
    <cellStyle name="部门上级补助项目支出预算表 __b-4-0" xfId="212"/>
    <cellStyle name="部门财政拨款收支预算总表 __b-4-0" xfId="213"/>
    <cellStyle name="部门上级补助项目支出预算表 __b-5-0" xfId="214"/>
    <cellStyle name="部门政府采购预算表 __b-1-0" xfId="215"/>
    <cellStyle name="部门财政拨款收支预算总表 __b-5-0" xfId="216"/>
    <cellStyle name="部门上级补助项目支出预算表 __b-6-0" xfId="217"/>
    <cellStyle name="部门政府采购预算表 __b-2-0" xfId="218"/>
    <cellStyle name="部门财政拨款收支预算总表 __b-6-0" xfId="219"/>
    <cellStyle name="部门上级补助项目支出预算表 __b-7-0" xfId="220"/>
    <cellStyle name="部门政府采购预算表 __b-3-0" xfId="221"/>
    <cellStyle name="部门财政拨款收支预算总表 __b-7-0" xfId="222"/>
    <cellStyle name="部门上级补助项目支出预算表 __b-8-0" xfId="223"/>
    <cellStyle name="部门政府采购预算表 __b-4-0" xfId="224"/>
    <cellStyle name="部门财政拨款收支预算总表 __b-8-0" xfId="225"/>
    <cellStyle name="部门上级补助项目支出预算表 __b-9-0" xfId="226"/>
    <cellStyle name="部门政府采购预算表 __b-5-0" xfId="227"/>
    <cellStyle name="部门财政拨款收支预算总表 __b-9-0" xfId="228"/>
    <cellStyle name="部门上级补助项目支出预算表 __b-11-0" xfId="229"/>
    <cellStyle name="部门财政拨款收支预算总表 __b-11-0" xfId="230"/>
    <cellStyle name="部门上级补助项目支出预算表 __b-12-0" xfId="231"/>
    <cellStyle name="部门财政拨款收支预算总表 __b-12-0" xfId="232"/>
    <cellStyle name="部门项目支出绩效目标表（市对下） __b-10-0" xfId="233"/>
    <cellStyle name="部门上级补助项目支出预算表 __b-13-0" xfId="234"/>
    <cellStyle name="部门财政拨款收支预算总表 __b-13-0" xfId="235"/>
    <cellStyle name="部门项目支出绩效目标表（市对下） __b-11-0" xfId="236"/>
    <cellStyle name="部门上级补助项目支出预算表 __b-14-0" xfId="237"/>
    <cellStyle name="部门财政拨款收支预算总表 __b-14-0" xfId="238"/>
    <cellStyle name="部门项目支出绩效目标表（市对下） __b-12-0" xfId="239"/>
    <cellStyle name="部门上级补助项目支出预算表 __b-15-0" xfId="240"/>
    <cellStyle name="部门上级补助项目支出预算表 __b-20-0" xfId="241"/>
    <cellStyle name="部门财政拨款收支预算总表 __b-15-0" xfId="242"/>
    <cellStyle name="部门财政拨款收支预算总表 __b-20-0" xfId="243"/>
    <cellStyle name="部门项目支出绩效目标表（市对下） __b-13-0" xfId="244"/>
    <cellStyle name="部门上级补助项目支出预算表 __b-16-0" xfId="245"/>
    <cellStyle name="部门上级补助项目支出预算表 __b-21-0" xfId="246"/>
    <cellStyle name="部门财政拨款收支预算总表 __b-16-0" xfId="247"/>
    <cellStyle name="部门财政拨款收支预算总表 __b-21-0" xfId="248"/>
    <cellStyle name="部门项目支出绩效目标表（市对下） __b-15-0" xfId="249"/>
    <cellStyle name="部门上级补助项目支出预算表 __b-18-0" xfId="250"/>
    <cellStyle name="部门上级补助项目支出预算表 __b-23-0" xfId="251"/>
    <cellStyle name="部门财政拨款收支预算总表 __b-18-0" xfId="252"/>
    <cellStyle name="部门项目支出绩效目标表（市对下） __b-16-0" xfId="253"/>
    <cellStyle name="部门上级补助项目支出预算表 __b-19-0" xfId="254"/>
    <cellStyle name="部门上级补助项目支出预算表 __b-24-0" xfId="255"/>
    <cellStyle name="部门财政拨款收支预算总表 __b-19-0" xfId="256"/>
    <cellStyle name="部门政府采购预算表 __b-25-0" xfId="257"/>
    <cellStyle name="部门政府采购预算表 __b-30-0" xfId="258"/>
    <cellStyle name="部门预算项目支出明细表（一） __b-14-0" xfId="259"/>
    <cellStyle name="部门一般公共预算支出预算表 __b-1-0" xfId="260"/>
    <cellStyle name="部门政府购买服务预算表 __b-10-0" xfId="261"/>
    <cellStyle name="部门政府采购预算表 __b-26-0" xfId="262"/>
    <cellStyle name="部门政府采购预算表 __b-31-0" xfId="263"/>
    <cellStyle name="部门预算项目支出明细表（一） __b-15-0" xfId="264"/>
    <cellStyle name="部门预算项目支出明细表（一） __b-20-0" xfId="265"/>
    <cellStyle name="部门一般公共预算支出预算表 __b-2-0" xfId="266"/>
    <cellStyle name="部门政府购买服务预算表 __b-11-0" xfId="267"/>
    <cellStyle name="部门政府采购预算表 __b-27-0" xfId="268"/>
    <cellStyle name="部门政府采购预算表 __b-32-0" xfId="269"/>
    <cellStyle name="部门预算项目支出明细表（一） __b-16-0" xfId="270"/>
    <cellStyle name="部门预算项目支出明细表（一） __b-21-0" xfId="271"/>
    <cellStyle name="部门一般公共预算支出预算表 __b-3-0" xfId="272"/>
    <cellStyle name="部门政府购买服务预算表 __b-12-0" xfId="273"/>
    <cellStyle name="部门政府采购预算表 __b-28-0" xfId="274"/>
    <cellStyle name="部门政府采购预算表 __b-33-0" xfId="275"/>
    <cellStyle name="部门预算项目支出明细表（一） __b-17-0" xfId="276"/>
    <cellStyle name="部门预算项目支出明细表（一） __b-22-0" xfId="277"/>
    <cellStyle name="部门一般公共预算支出预算表 __b-4-0" xfId="278"/>
    <cellStyle name="部门政府购买服务预算表 __b-13-0" xfId="279"/>
    <cellStyle name="部门政府采购预算表 __b-29-0" xfId="280"/>
    <cellStyle name="部门政府采购预算表 __b-34-0" xfId="281"/>
    <cellStyle name="部门预算项目支出明细表（一） __b-18-0" xfId="282"/>
    <cellStyle name="部门预算项目支出明细表（一） __b-23-0" xfId="283"/>
    <cellStyle name="部门一般公共预算支出预算表 __b-5-0" xfId="284"/>
    <cellStyle name="部门政府购买服务预算表 __b-14-0" xfId="285"/>
    <cellStyle name="部门政府采购预算表 __b-35-0" xfId="286"/>
    <cellStyle name="部门政府采购预算表 __b-40-0" xfId="287"/>
    <cellStyle name="部门预算项目支出明细表（一） __b-19-0" xfId="288"/>
    <cellStyle name="部门预算项目支出明细表（一） __b-24-0" xfId="289"/>
    <cellStyle name="部门一般公共预算支出预算表 __b-6-0" xfId="290"/>
    <cellStyle name="部门政府购买服务预算表 __b-15-0" xfId="291"/>
    <cellStyle name="部门政府购买服务预算表 __b-20-0" xfId="292"/>
    <cellStyle name="部门政府采购预算表 __b-36-0" xfId="293"/>
    <cellStyle name="部门预算项目支出明细表（一） __b-25-0" xfId="294"/>
    <cellStyle name="部门一般公共预算支出预算表 __b-7-0" xfId="295"/>
    <cellStyle name="部门政府购买服务预算表 __b-16-0" xfId="296"/>
    <cellStyle name="部门政府购买服务预算表 __b-21-0" xfId="297"/>
    <cellStyle name="部门政府采购预算表 __b-37-0" xfId="298"/>
    <cellStyle name="部门预算项目支出明细表（一） __b-26-0" xfId="299"/>
    <cellStyle name="部门一般公共预算支出预算表 __b-8-0" xfId="300"/>
    <cellStyle name="部门政府性基金预算支出预算表 __b-5-0" xfId="301"/>
    <cellStyle name="部门一般公共预算支出预算表 __b-10-0" xfId="302"/>
    <cellStyle name="部门政府性基金预算支出预算表 __b-6-0" xfId="303"/>
    <cellStyle name="部门一般公共预算支出预算表 __b-11-0" xfId="304"/>
    <cellStyle name="部门政府性基金预算支出预算表 __b-7-0" xfId="305"/>
    <cellStyle name="部门一般公共预算支出预算表 __b-12-0" xfId="306"/>
    <cellStyle name="部门政府性基金预算支出预算表 __b-10-0" xfId="307"/>
    <cellStyle name="部门政府性基金预算支出预算表 __b-9-0" xfId="308"/>
    <cellStyle name="部门一般公共预算支出预算表 __b-14-0" xfId="309"/>
    <cellStyle name="部门政府性基金预算支出预算表 __b-11-0" xfId="310"/>
    <cellStyle name="部门一般公共预算支出预算表 __b-15-0" xfId="311"/>
    <cellStyle name="部门一般公共预算支出预算表 __b-20-0" xfId="312"/>
    <cellStyle name="部门政府性基金预算支出预算表 __b-12-0" xfId="313"/>
    <cellStyle name="部门一般公共预算支出预算表 __b-16-0" xfId="314"/>
    <cellStyle name="部门一般公共预算支出预算表 __b-21-0" xfId="315"/>
    <cellStyle name="部门政府性基金预算支出预算表 __b-13-0" xfId="316"/>
    <cellStyle name="部门一般公共预算支出预算表 __b-17-0" xfId="317"/>
    <cellStyle name="部门一般公共预算支出预算表 __b-22-0" xfId="318"/>
    <cellStyle name="部门政府性基金预算支出预算表 __b-14-0" xfId="319"/>
    <cellStyle name="部门一般公共预算支出预算表 __b-18-0" xfId="320"/>
    <cellStyle name="部门一般公共预算支出预算表 __b-23-0" xfId="321"/>
    <cellStyle name="部门一般公共预算支出预算表 __b-19-0" xfId="322"/>
    <cellStyle name="部门一般公共预算支出预算表 __b-24-0" xfId="323"/>
    <cellStyle name="部门一般公共预算支出预算表 __b-25-0" xfId="324"/>
    <cellStyle name="部门一般公共预算支出预算表 __b-26-0" xfId="325"/>
    <cellStyle name="部门一般公共预算支出预算表 __b-27-0" xfId="326"/>
    <cellStyle name="部门一般公共预算“三公”经费支出预算表 __b-1-0" xfId="327"/>
    <cellStyle name="部门一般公共预算“三公”经费支出预算表 __b-2-0" xfId="328"/>
    <cellStyle name="部门一般公共预算“三公”经费支出预算表 __b-3-0" xfId="329"/>
    <cellStyle name="部门一般公共预算“三公”经费支出预算表 __b-4-0" xfId="330"/>
    <cellStyle name="部门一般公共预算“三公”经费支出预算表 __b-5-0" xfId="331"/>
    <cellStyle name="部门一般公共预算“三公”经费支出预算表 __b-7-0" xfId="332"/>
    <cellStyle name="部门一般公共预算“三公”经费支出预算表 __b-8-0" xfId="333"/>
    <cellStyle name="部门一般公共预算“三公”经费支出预算表 __b-9-0" xfId="334"/>
    <cellStyle name="部门一般公共预算“三公”经费支出预算表 __b-11-0" xfId="335"/>
    <cellStyle name="部门一般公共预算“三公”经费支出预算表 __b-12-0" xfId="336"/>
    <cellStyle name="部门一般公共预算“三公”经费支出预算表 __b-13-0" xfId="337"/>
    <cellStyle name="部门一般公共预算“三公”经费支出预算表 __b-15-0" xfId="338"/>
    <cellStyle name="部门一般公共预算“三公”经费支出预算表 __b-20-0" xfId="339"/>
    <cellStyle name="部门一般公共预算“三公”经费支出预算表 __b-16-0" xfId="340"/>
    <cellStyle name="部门一般公共预算“三公”经费支出预算表 __b-21-0" xfId="341"/>
    <cellStyle name="部门一般公共预算“三公”经费支出预算表 __b-17-0" xfId="342"/>
    <cellStyle name="部门一般公共预算“三公”经费支出预算表 __b-18-0" xfId="343"/>
    <cellStyle name="部门一般公共预算“三公”经费支出预算表 __b-19-0" xfId="344"/>
    <cellStyle name="部门政府性基金预算支出预算表 __b-1-0" xfId="345"/>
    <cellStyle name="部门政府性基金预算支出预算表 __b-3-0" xfId="346"/>
    <cellStyle name="部门政府性基金预算支出预算表 __b-4-0" xfId="347"/>
    <cellStyle name="部门预算项目支出明细表（一） __b-1-0" xfId="348"/>
    <cellStyle name="部门政府购买服务预算表 __b-1-0" xfId="349"/>
    <cellStyle name="部门预算项目支出明细表（一） __b-2-0" xfId="350"/>
    <cellStyle name="部门政府购买服务预算表 __b-2-0" xfId="351"/>
    <cellStyle name="部门预算项目支出明细表（一） __b-3-0" xfId="352"/>
    <cellStyle name="部门政府购买服务预算表 __b-3-0" xfId="353"/>
    <cellStyle name="部门预算项目支出明细表（一） __b-4-0" xfId="354"/>
    <cellStyle name="部门政府购买服务预算表 __b-4-0" xfId="355"/>
    <cellStyle name="部门预算项目支出明细表（一） __b-5-0" xfId="356"/>
    <cellStyle name="部门政府购买服务预算表 __b-5-0" xfId="357"/>
    <cellStyle name="部门预算项目支出明细表（一） __b-6-0" xfId="358"/>
    <cellStyle name="部门政府购买服务预算表 __b-6-0" xfId="359"/>
    <cellStyle name="部门预算项目支出明细表（一） __b-7-0" xfId="360"/>
    <cellStyle name="部门政府购买服务预算表 __b-7-0" xfId="361"/>
    <cellStyle name="部门预算项目支出明细表（一） __b-8-0" xfId="362"/>
    <cellStyle name="部门政府购买服务预算表 __b-8-0" xfId="363"/>
    <cellStyle name="部门预算项目支出明细表（一） __b-9-0" xfId="364"/>
    <cellStyle name="部门政府采购预算表 __b-16-0" xfId="365"/>
    <cellStyle name="部门政府采购预算表 __b-21-0" xfId="366"/>
    <cellStyle name="部门预算项目支出明细表（一） __b-10-0" xfId="367"/>
    <cellStyle name="部门政府采购预算表 __b-17-0" xfId="368"/>
    <cellStyle name="部门政府采购预算表 __b-22-0" xfId="369"/>
    <cellStyle name="部门预算项目支出明细表（一） __b-11-0" xfId="370"/>
    <cellStyle name="部门政府采购预算表 __b-18-0" xfId="371"/>
    <cellStyle name="部门政府采购预算表 __b-23-0" xfId="372"/>
    <cellStyle name="部门预算项目支出明细表（一） __b-12-0" xfId="373"/>
    <cellStyle name="部门政府采购预算表 __b-19-0" xfId="374"/>
    <cellStyle name="部门政府采购预算表 __b-24-0" xfId="375"/>
    <cellStyle name="部门预算项目支出明细表（一） __b-13-0" xfId="376"/>
    <cellStyle name="部门市对下转移支付预算表 __b-35-0" xfId="377"/>
    <cellStyle name="__b-29-0" xfId="378"/>
    <cellStyle name="__b-34-0" xfId="379"/>
    <cellStyle name="部门预算项目支出明细表（二） __b-1-0" xfId="380"/>
    <cellStyle name="部门预算项目支出明细表（二） __b-2-0" xfId="381"/>
    <cellStyle name="部门预算项目支出明细表（二） __b-3-0" xfId="382"/>
    <cellStyle name="部门预算项目支出明细表（二） __b-4-0" xfId="383"/>
    <cellStyle name="部门预算项目支出明细表（二） __b-5-0" xfId="384"/>
    <cellStyle name="部门预算项目支出明细表（二） __b-6-0" xfId="385"/>
    <cellStyle name="部门预算项目支出明细表（二） __b-7-0" xfId="386"/>
    <cellStyle name="部门预算项目支出明细表（二） __b-8-0" xfId="387"/>
    <cellStyle name="部门预算项目支出明细表（二） __b-9-0" xfId="388"/>
    <cellStyle name="部门预算项目支出明细表（二） __b-10-0" xfId="389"/>
    <cellStyle name="部门预算项目支出明细表（二） __b-11-0" xfId="390"/>
    <cellStyle name="部门预算项目支出明细表（二） __b-12-0" xfId="391"/>
    <cellStyle name="部门预算项目支出明细表（二） __b-13-0" xfId="392"/>
    <cellStyle name="部门预算项目支出明细表（二） __b-15-0" xfId="393"/>
    <cellStyle name="部门预算项目支出明细表（二） __b-20-0" xfId="394"/>
    <cellStyle name="部门预算项目支出明细表（二） __b-16-0" xfId="395"/>
    <cellStyle name="部门预算项目支出明细表（二） __b-21-0" xfId="396"/>
    <cellStyle name="部门预算项目支出明细表（二） __b-17-0" xfId="397"/>
    <cellStyle name="部门预算项目支出明细表（二） __b-22-0" xfId="398"/>
    <cellStyle name="部门预算项目支出明细表（二） __b-18-0" xfId="399"/>
    <cellStyle name="部门预算项目支出明细表（二） __b-23-0" xfId="400"/>
    <cellStyle name="部门预算项目支出明细表（二） __b-19-0" xfId="401"/>
    <cellStyle name="部门预算项目支出明细表（二） __b-24-0" xfId="402"/>
    <cellStyle name="部门预算项目支出明细表（二） __b-25-0" xfId="403"/>
    <cellStyle name="部门预算项目支出明细表（二） __b-30-0" xfId="404"/>
    <cellStyle name="部门预算项目支出明细表（二） __b-26-0" xfId="405"/>
    <cellStyle name="部门预算项目支出明细表（二） __b-31-0" xfId="406"/>
    <cellStyle name="部门预算项目支出明细表（二） __b-27-0" xfId="407"/>
    <cellStyle name="部门预算项目支出明细表（二） __b-28-0" xfId="408"/>
    <cellStyle name="部门预算项目支出明细表（二） __b-29-0" xfId="409"/>
    <cellStyle name="__b-36-0" xfId="410"/>
    <cellStyle name="__b-41-0" xfId="411"/>
    <cellStyle name="__b-37-0" xfId="412"/>
    <cellStyle name="__b-42-0" xfId="413"/>
    <cellStyle name="__b-38-0" xfId="414"/>
    <cellStyle name="__b-43-0" xfId="415"/>
    <cellStyle name="__b-39-0" xfId="416"/>
    <cellStyle name="__b-44-0" xfId="417"/>
    <cellStyle name="部门新增资产配置预算表 __b-1-0" xfId="418"/>
    <cellStyle name="部门新增资产配置预算表 __b-2-0" xfId="419"/>
    <cellStyle name="部门新增资产配置预算表 __b-3-0" xfId="420"/>
    <cellStyle name="部门新增资产配置预算表 __b-4-0" xfId="421"/>
    <cellStyle name="部门新增资产配置预算表 __b-5-0" xfId="422"/>
    <cellStyle name="部门新增资产配置预算表 __b-6-0" xfId="423"/>
    <cellStyle name="部门新增资产配置预算表 __b-7-0" xfId="424"/>
    <cellStyle name="部门新增资产配置预算表 __b-8-0" xfId="425"/>
    <cellStyle name="部门新增资产配置预算表 __b-10-0" xfId="426"/>
    <cellStyle name="部门新增资产配置预算表 __b-11-0" xfId="427"/>
    <cellStyle name="部门新增资产配置预算表 __b-12-0" xfId="428"/>
    <cellStyle name="部门新增资产配置预算表 __b-13-0" xfId="429"/>
    <cellStyle name="部门新增资产配置预算表 __b-14-0" xfId="430"/>
    <cellStyle name="部门新增资产配置预算表 __b-15-0" xfId="431"/>
    <cellStyle name="部门新增资产配置预算表 __b-20-0" xfId="432"/>
    <cellStyle name="部门新增资产配置预算表 __b-16-0" xfId="433"/>
    <cellStyle name="部门新增资产配置预算表 __b-21-0" xfId="434"/>
    <cellStyle name="部门新增资产配置预算表 __b-17-0" xfId="435"/>
    <cellStyle name="部门新增资产配置预算表 __b-22-0" xfId="436"/>
    <cellStyle name="部门新增资产配置预算表 __b-18-0" xfId="437"/>
    <cellStyle name="部门新增资产配置预算表 __b-23-0" xfId="438"/>
    <cellStyle name="部门新增资产配置预算表 __b-19-0" xfId="439"/>
    <cellStyle name="部门新增资产配置预算表 __b-24-0" xfId="440"/>
    <cellStyle name="部门新增资产配置预算表 __b-25-0" xfId="441"/>
    <cellStyle name="部门新增资产配置预算表 __b-30-0" xfId="442"/>
    <cellStyle name="部门新增资产配置预算表 __b-26-0" xfId="443"/>
    <cellStyle name="部门新增资产配置预算表 __b-31-0" xfId="444"/>
    <cellStyle name="部门新增资产配置预算表 __b-27-0" xfId="445"/>
    <cellStyle name="部门新增资产配置预算表 __b-32-0" xfId="446"/>
    <cellStyle name="部门新增资产配置预算表 __b-28-0" xfId="447"/>
    <cellStyle name="部门新增资产配置预算表 __b-33-0" xfId="448"/>
    <cellStyle name="部门新增资产配置预算表 __b-35-0" xfId="449"/>
    <cellStyle name="部门新增资产配置预算表 __b-36-0" xfId="450"/>
    <cellStyle name="部门政府采购预算表 __b-6-0" xfId="451"/>
    <cellStyle name="部门政府采购预算表 __b-7-0" xfId="452"/>
    <cellStyle name="部门政府采购预算表 __b-8-0" xfId="453"/>
    <cellStyle name="部门政府采购预算表 __b-9-0" xfId="454"/>
    <cellStyle name="部门政府采购预算表 __b-10-0" xfId="455"/>
    <cellStyle name="部门政府采购预算表 __b-11-0" xfId="456"/>
    <cellStyle name="部门政府采购预算表 __b-12-0" xfId="457"/>
    <cellStyle name="部门政府采购预算表 __b-13-0" xfId="458"/>
    <cellStyle name="部门政府采购预算表 __b-14-0" xfId="459"/>
    <cellStyle name="部门政府采购预算表 __b-15-0" xfId="460"/>
    <cellStyle name="部门政府采购预算表 __b-20-0" xfId="461"/>
    <cellStyle name="__b-45-0" xfId="462"/>
    <cellStyle name="__b-46-0" xfId="463"/>
    <cellStyle name="__b-47-0" xfId="464"/>
    <cellStyle name="__b-48-0" xfId="465"/>
    <cellStyle name="部门政府购买服务预算表 __b-9-0" xfId="466"/>
    <cellStyle name="部门政府购买服务预算表 __b-19-0" xfId="467"/>
    <cellStyle name="部门政府购买服务预算表 __b-24-0" xfId="468"/>
    <cellStyle name="部门政府购买服务预算表 __b-26-0" xfId="469"/>
    <cellStyle name="部门政府购买服务预算表 __b-31-0" xfId="470"/>
    <cellStyle name="部门政府购买服务预算表 __b-27-0" xfId="471"/>
    <cellStyle name="部门政府购买服务预算表 __b-32-0" xfId="472"/>
    <cellStyle name="部门政府购买服务预算表 __b-28-0" xfId="473"/>
    <cellStyle name="部门政府购买服务预算表 __b-33-0" xfId="474"/>
    <cellStyle name="部门政府购买服务预算表 __b-29-0" xfId="475"/>
    <cellStyle name="部门政府购买服务预算表 __b-34-0" xfId="476"/>
    <cellStyle name="部门政府购买服务预算表 __b-35-0" xfId="477"/>
    <cellStyle name="部门政府购买服务预算表 __b-40-0" xfId="478"/>
    <cellStyle name="部门政府购买服务预算表 __b-36-0" xfId="479"/>
    <cellStyle name="部门政府购买服务预算表 __b-41-0" xfId="480"/>
    <cellStyle name="部门政府购买服务预算表 __b-37-0" xfId="481"/>
    <cellStyle name="部门政府购买服务预算表 __b-42-0" xfId="482"/>
    <cellStyle name="部门政府购买服务预算表 __b-38-0" xfId="483"/>
    <cellStyle name="部门政府购买服务预算表 __b-43-0" xfId="484"/>
    <cellStyle name="部门项目支出绩效目标表（市对下） __b-17-0" xfId="485"/>
    <cellStyle name="部门上级补助项目支出预算表 __b-25-0" xfId="486"/>
    <cellStyle name="部门上级补助项目支出预算表 __b-30-0" xfId="487"/>
    <cellStyle name="部门项目支出绩效目标表（市对下） __b-18-0" xfId="488"/>
    <cellStyle name="部门上级补助项目支出预算表 __b-26-0" xfId="489"/>
    <cellStyle name="部门上级补助项目支出预算表 __b-27-0" xfId="490"/>
    <cellStyle name="部门上级补助项目支出预算表 __b-28-0" xfId="491"/>
    <cellStyle name="部门上级补助项目支出预算表 __b-29-0" xfId="492"/>
    <cellStyle name="部门市对下转移支付预算表 __b-1-0" xfId="493"/>
    <cellStyle name="部门市对下转移支付预算表 __b-2-0" xfId="494"/>
    <cellStyle name="部门市对下转移支付预算表 __b-4-0" xfId="495"/>
    <cellStyle name="部门市对下转移支付预算表 __b-5-0" xfId="496"/>
    <cellStyle name="部门市对下转移支付预算表 __b-6-0" xfId="497"/>
    <cellStyle name="部门市对下转移支付预算表 __b-7-0" xfId="498"/>
    <cellStyle name="部门市对下转移支付预算表 __b-8-0" xfId="499"/>
    <cellStyle name="部门市对下转移支付预算表 __b-9-0" xfId="500"/>
    <cellStyle name="部门项目支出绩效目标表（市对下） __b-1-0" xfId="501"/>
    <cellStyle name="部门项目支出绩效目标表（市对下） __b-3-0" xfId="502"/>
    <cellStyle name="部门项目支出绩效目标表（市对下） __b-4-0" xfId="503"/>
    <cellStyle name="部门项目支出绩效目标表（市对下） __b-5-0" xfId="504"/>
    <cellStyle name="部门项目支出绩效目标表（市对下） __b-6-0" xfId="505"/>
    <cellStyle name="部门项目支出绩效目标表（市对下） __b-7-0" xfId="506"/>
    <cellStyle name="部门项目支出绩效目标表（市对下） __b-8-0" xfId="507"/>
    <cellStyle name="部门项目中期规划预算表 __b-4-0" xfId="508"/>
    <cellStyle name="部门项目中期规划预算表 __b-5-0" xfId="509"/>
    <cellStyle name="部门项目中期规划预算表 __b-6-0" xfId="510"/>
    <cellStyle name="部门项目中期规划预算表 __b-7-0" xfId="511"/>
    <cellStyle name="部门项目中期规划预算表 __b-8-0" xfId="512"/>
    <cellStyle name="部门项目中期规划预算表 __b-9-0" xfId="513"/>
    <cellStyle name="部门项目中期规划预算表 __b-10-0" xfId="514"/>
    <cellStyle name="部门项目中期规划预算表 __b-11-0" xfId="515"/>
    <cellStyle name="部门项目中期规划预算表 __b-12-0" xfId="516"/>
    <cellStyle name="部门项目中期规划预算表 __b-13-0" xfId="517"/>
    <cellStyle name="部门项目中期规划预算表 __b-14-0" xfId="518"/>
    <cellStyle name="部门项目中期规划预算表 __b-20-0" xfId="519"/>
    <cellStyle name="部门项目中期规划预算表 __b-15-0" xfId="520"/>
    <cellStyle name="部门项目中期规划预算表 __b-21-0" xfId="521"/>
    <cellStyle name="部门项目中期规划预算表 __b-16-0" xfId="522"/>
    <cellStyle name="部门项目中期规划预算表 __b-22-0" xfId="523"/>
    <cellStyle name="部门项目中期规划预算表 __b-17-0" xfId="524"/>
    <cellStyle name="部门项目中期规划预算表 __b-23-0" xfId="525"/>
    <cellStyle name="部门项目中期规划预算表 __b-18-0" xfId="526"/>
    <cellStyle name="部门项目中期规划预算表 __b-24-0" xfId="527"/>
    <cellStyle name="部门项目中期规划预算表 __b-19-0" xfId="528"/>
    <cellStyle name="部门项目中期规划预算表 __b-25-0" xfId="529"/>
    <cellStyle name="部门项目中期规划预算表 __b-26-0" xfId="530"/>
    <cellStyle name="部门项目中期规划预算表 __b-27-0" xfId="531"/>
    <cellStyle name="部门项目中期规划预算表 __b-28-0" xfId="532"/>
    <cellStyle name="Normal" xfId="5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workbookViewId="0">
      <selection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71"/>
      <c r="B1" s="296"/>
      <c r="C1" s="296"/>
      <c r="D1" s="341"/>
    </row>
    <row r="2" ht="41.25" customHeight="1" spans="1:1">
      <c r="A2" s="207" t="str">
        <f>"2025"&amp;"年财务收支预算总表"</f>
        <v>2025年财务收支预算总表</v>
      </c>
    </row>
    <row r="3" ht="17.25" customHeight="1" spans="1:4">
      <c r="A3" s="420" t="str">
        <f>"单位名称："&amp;"昆明市市场监督管理局空港经济区分局"</f>
        <v>单位名称：昆明市市场监督管理局空港经济区分局</v>
      </c>
      <c r="B3" s="370"/>
      <c r="D3" s="436" t="s">
        <v>0</v>
      </c>
    </row>
    <row r="4" ht="23.25" customHeight="1" spans="1:4">
      <c r="A4" s="421" t="s">
        <v>1</v>
      </c>
      <c r="B4" s="422"/>
      <c r="C4" s="421" t="s">
        <v>2</v>
      </c>
      <c r="D4" s="423"/>
    </row>
    <row r="5" ht="24" customHeight="1" spans="1:4">
      <c r="A5" s="424" t="s">
        <v>3</v>
      </c>
      <c r="B5" s="421" t="str">
        <f>"2025"&amp;"年预算"</f>
        <v>2025年预算</v>
      </c>
      <c r="C5" s="421" t="s">
        <v>4</v>
      </c>
      <c r="D5" s="270" t="str">
        <f>"2025"&amp;"年预算"</f>
        <v>2025年预算</v>
      </c>
    </row>
    <row r="6" ht="17.25" customHeight="1" spans="1:4">
      <c r="A6" s="425" t="s">
        <v>5</v>
      </c>
      <c r="B6" s="426">
        <v>6820000</v>
      </c>
      <c r="C6" s="425" t="s">
        <v>6</v>
      </c>
      <c r="D6" s="426">
        <v>6820000</v>
      </c>
    </row>
    <row r="7" ht="17.25" customHeight="1" spans="1:4">
      <c r="A7" s="425" t="s">
        <v>7</v>
      </c>
      <c r="B7" s="426"/>
      <c r="C7" s="425" t="s">
        <v>8</v>
      </c>
      <c r="D7" s="426"/>
    </row>
    <row r="8" ht="17.25" customHeight="1" spans="1:4">
      <c r="A8" s="425" t="s">
        <v>9</v>
      </c>
      <c r="B8" s="426"/>
      <c r="C8" s="427" t="s">
        <v>10</v>
      </c>
      <c r="D8" s="426"/>
    </row>
    <row r="9" ht="17.25" customHeight="1" spans="1:4">
      <c r="A9" s="425" t="s">
        <v>11</v>
      </c>
      <c r="B9" s="426"/>
      <c r="C9" s="427" t="s">
        <v>12</v>
      </c>
      <c r="D9" s="426"/>
    </row>
    <row r="10" ht="17.25" customHeight="1" spans="1:4">
      <c r="A10" s="425" t="s">
        <v>13</v>
      </c>
      <c r="B10" s="426"/>
      <c r="C10" s="427" t="s">
        <v>14</v>
      </c>
      <c r="D10" s="426"/>
    </row>
    <row r="11" ht="17.25" customHeight="1" spans="1:4">
      <c r="A11" s="425" t="s">
        <v>15</v>
      </c>
      <c r="B11" s="426"/>
      <c r="C11" s="427" t="s">
        <v>16</v>
      </c>
      <c r="D11" s="426"/>
    </row>
    <row r="12" ht="17.25" customHeight="1" spans="1:4">
      <c r="A12" s="425" t="s">
        <v>17</v>
      </c>
      <c r="B12" s="426"/>
      <c r="C12" s="428" t="s">
        <v>18</v>
      </c>
      <c r="D12" s="426"/>
    </row>
    <row r="13" ht="17.25" customHeight="1" spans="1:4">
      <c r="A13" s="425" t="s">
        <v>19</v>
      </c>
      <c r="B13" s="426"/>
      <c r="C13" s="428" t="s">
        <v>20</v>
      </c>
      <c r="D13" s="426"/>
    </row>
    <row r="14" ht="17.25" customHeight="1" spans="1:4">
      <c r="A14" s="425" t="s">
        <v>21</v>
      </c>
      <c r="B14" s="426"/>
      <c r="C14" s="428" t="s">
        <v>22</v>
      </c>
      <c r="D14" s="426"/>
    </row>
    <row r="15" ht="17.25" customHeight="1" spans="1:4">
      <c r="A15" s="425" t="s">
        <v>23</v>
      </c>
      <c r="B15" s="426"/>
      <c r="C15" s="428" t="s">
        <v>24</v>
      </c>
      <c r="D15" s="426"/>
    </row>
    <row r="16" ht="17.25" customHeight="1" spans="1:4">
      <c r="A16" s="429"/>
      <c r="B16" s="426"/>
      <c r="C16" s="428" t="s">
        <v>25</v>
      </c>
      <c r="D16" s="430"/>
    </row>
    <row r="17" ht="17.25" customHeight="1" spans="1:4">
      <c r="A17" s="431"/>
      <c r="B17" s="432"/>
      <c r="C17" s="428" t="s">
        <v>26</v>
      </c>
      <c r="D17" s="430"/>
    </row>
    <row r="18" ht="17.25" customHeight="1" spans="1:4">
      <c r="A18" s="431"/>
      <c r="B18" s="432"/>
      <c r="C18" s="428" t="s">
        <v>27</v>
      </c>
      <c r="D18" s="430"/>
    </row>
    <row r="19" ht="17.25" customHeight="1" spans="1:4">
      <c r="A19" s="431"/>
      <c r="B19" s="432"/>
      <c r="C19" s="428" t="s">
        <v>28</v>
      </c>
      <c r="D19" s="430"/>
    </row>
    <row r="20" ht="17.25" customHeight="1" spans="1:4">
      <c r="A20" s="431"/>
      <c r="B20" s="432"/>
      <c r="C20" s="428" t="s">
        <v>29</v>
      </c>
      <c r="D20" s="430"/>
    </row>
    <row r="21" ht="17.25" customHeight="1" spans="1:4">
      <c r="A21" s="431"/>
      <c r="B21" s="432"/>
      <c r="C21" s="428" t="s">
        <v>30</v>
      </c>
      <c r="D21" s="430"/>
    </row>
    <row r="22" ht="17.25" customHeight="1" spans="1:4">
      <c r="A22" s="431"/>
      <c r="B22" s="432"/>
      <c r="C22" s="428" t="s">
        <v>31</v>
      </c>
      <c r="D22" s="430"/>
    </row>
    <row r="23" ht="17.25" customHeight="1" spans="1:4">
      <c r="A23" s="431"/>
      <c r="B23" s="432"/>
      <c r="C23" s="428" t="s">
        <v>32</v>
      </c>
      <c r="D23" s="430"/>
    </row>
    <row r="24" ht="17.25" customHeight="1" spans="1:4">
      <c r="A24" s="431"/>
      <c r="B24" s="432"/>
      <c r="C24" s="428" t="s">
        <v>33</v>
      </c>
      <c r="D24" s="430"/>
    </row>
    <row r="25" ht="17.25" customHeight="1" spans="1:4">
      <c r="A25" s="431"/>
      <c r="B25" s="432"/>
      <c r="C25" s="428" t="s">
        <v>34</v>
      </c>
      <c r="D25" s="430"/>
    </row>
    <row r="26" ht="17.25" customHeight="1" spans="1:4">
      <c r="A26" s="431"/>
      <c r="B26" s="432"/>
      <c r="C26" s="429" t="s">
        <v>35</v>
      </c>
      <c r="D26" s="430"/>
    </row>
    <row r="27" ht="17.25" customHeight="1" spans="1:4">
      <c r="A27" s="431"/>
      <c r="B27" s="432"/>
      <c r="C27" s="428" t="s">
        <v>36</v>
      </c>
      <c r="D27" s="430"/>
    </row>
    <row r="28" ht="16.5" customHeight="1" spans="1:4">
      <c r="A28" s="431"/>
      <c r="B28" s="432"/>
      <c r="C28" s="428" t="s">
        <v>37</v>
      </c>
      <c r="D28" s="430"/>
    </row>
    <row r="29" ht="16.5" customHeight="1" spans="1:4">
      <c r="A29" s="431"/>
      <c r="B29" s="432"/>
      <c r="C29" s="429" t="s">
        <v>38</v>
      </c>
      <c r="D29" s="430"/>
    </row>
    <row r="30" ht="17.25" customHeight="1" spans="1:4">
      <c r="A30" s="431"/>
      <c r="B30" s="432"/>
      <c r="C30" s="429" t="s">
        <v>39</v>
      </c>
      <c r="D30" s="430"/>
    </row>
    <row r="31" ht="17.25" customHeight="1" spans="1:4">
      <c r="A31" s="431"/>
      <c r="B31" s="432"/>
      <c r="C31" s="428" t="s">
        <v>40</v>
      </c>
      <c r="D31" s="430"/>
    </row>
    <row r="32" ht="16.5" customHeight="1" spans="1:4">
      <c r="A32" s="431" t="s">
        <v>41</v>
      </c>
      <c r="B32" s="433">
        <v>6820000</v>
      </c>
      <c r="C32" s="431" t="s">
        <v>42</v>
      </c>
      <c r="D32" s="434">
        <v>6820000</v>
      </c>
    </row>
    <row r="33" ht="16.5" customHeight="1" spans="1:4">
      <c r="A33" s="429" t="s">
        <v>43</v>
      </c>
      <c r="B33" s="430"/>
      <c r="C33" s="429" t="s">
        <v>44</v>
      </c>
      <c r="D33" s="432"/>
    </row>
    <row r="34" ht="16.5" customHeight="1" spans="1:4">
      <c r="A34" s="435" t="s">
        <v>45</v>
      </c>
      <c r="B34" s="434">
        <v>6820000</v>
      </c>
      <c r="C34" s="435" t="s">
        <v>46</v>
      </c>
      <c r="D34" s="434">
        <v>6820000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A20"/>
  <sheetViews>
    <sheetView showZeros="0" workbookViewId="0">
      <selection activeCell="A1" sqref="A1"/>
    </sheetView>
  </sheetViews>
  <sheetFormatPr defaultColWidth="12.2818181818182" defaultRowHeight="12.75" customHeight="1"/>
  <cols>
    <col min="1" max="2" width="22.7090909090909" customWidth="1"/>
    <col min="3" max="3" width="24.4272727272727" customWidth="1"/>
    <col min="4" max="4" width="23.5727272727273" customWidth="1"/>
    <col min="5" max="5" width="24.4272727272727" customWidth="1"/>
    <col min="6" max="6" width="22.7090909090909" customWidth="1"/>
    <col min="7" max="13" width="29.5727272727273" customWidth="1"/>
    <col min="14" max="14" width="20.1454545454545" customWidth="1"/>
    <col min="15" max="15" width="15.2818181818182" customWidth="1"/>
    <col min="18" max="19" width="14" customWidth="1"/>
  </cols>
  <sheetData>
    <row r="1" ht="17.25" customHeight="1" spans="1:27">
      <c r="A1" s="248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Y1" s="249"/>
      <c r="Z1" s="286"/>
      <c r="AA1" s="249"/>
    </row>
    <row r="2" ht="41.25" customHeight="1" spans="1:1">
      <c r="A2" s="207" t="str">
        <f>"2025"&amp;"年部门预算项目支出明细表（一）"</f>
        <v>2025年部门预算项目支出明细表（一）</v>
      </c>
    </row>
    <row r="3" ht="17.25" customHeight="1" spans="1:27">
      <c r="A3" s="250" t="str">
        <f>"单位名称："&amp;"昆明市市场监督管理局空港经济区分局"</f>
        <v>单位名称：昆明市市场监督管理局空港经济区分局</v>
      </c>
      <c r="AA3" s="287" t="s">
        <v>0</v>
      </c>
    </row>
    <row r="4" ht="24" customHeight="1" spans="1:27">
      <c r="A4" s="276" t="s">
        <v>156</v>
      </c>
      <c r="B4" s="240" t="s">
        <v>157</v>
      </c>
      <c r="C4" s="240" t="s">
        <v>183</v>
      </c>
      <c r="D4" s="276" t="s">
        <v>159</v>
      </c>
      <c r="E4" s="240" t="s">
        <v>184</v>
      </c>
      <c r="F4" s="276" t="s">
        <v>185</v>
      </c>
      <c r="G4" s="240" t="s">
        <v>177</v>
      </c>
      <c r="H4" s="276" t="s">
        <v>160</v>
      </c>
      <c r="I4" s="276" t="s">
        <v>161</v>
      </c>
      <c r="J4" s="276" t="s">
        <v>162</v>
      </c>
      <c r="K4" s="276" t="s">
        <v>163</v>
      </c>
      <c r="L4" s="276" t="s">
        <v>180</v>
      </c>
      <c r="M4" s="276" t="s">
        <v>181</v>
      </c>
      <c r="N4" s="240" t="s">
        <v>49</v>
      </c>
      <c r="O4" s="240" t="s">
        <v>182</v>
      </c>
      <c r="P4" s="240"/>
      <c r="Q4" s="240"/>
      <c r="R4" s="240" t="s">
        <v>167</v>
      </c>
      <c r="S4" s="240"/>
      <c r="T4" s="240"/>
      <c r="U4" s="276" t="s">
        <v>55</v>
      </c>
      <c r="V4" s="284" t="s">
        <v>56</v>
      </c>
      <c r="W4" s="285"/>
      <c r="X4" s="285"/>
      <c r="Y4" s="285"/>
      <c r="Z4" s="285"/>
      <c r="AA4" s="285"/>
    </row>
    <row r="5" ht="39.75" customHeight="1" spans="1:27">
      <c r="A5" s="277"/>
      <c r="B5" s="278"/>
      <c r="C5" s="278"/>
      <c r="D5" s="279"/>
      <c r="E5" s="279"/>
      <c r="F5" s="279"/>
      <c r="G5" s="279"/>
      <c r="H5" s="277"/>
      <c r="I5" s="277"/>
      <c r="J5" s="277"/>
      <c r="K5" s="277"/>
      <c r="L5" s="277"/>
      <c r="M5" s="277"/>
      <c r="N5" s="240"/>
      <c r="O5" s="82" t="s">
        <v>52</v>
      </c>
      <c r="P5" s="270" t="s">
        <v>53</v>
      </c>
      <c r="Q5" s="270" t="s">
        <v>54</v>
      </c>
      <c r="R5" s="270" t="s">
        <v>52</v>
      </c>
      <c r="S5" s="270" t="s">
        <v>53</v>
      </c>
      <c r="T5" s="270" t="s">
        <v>54</v>
      </c>
      <c r="U5" s="120"/>
      <c r="V5" s="270" t="s">
        <v>51</v>
      </c>
      <c r="W5" s="270" t="s">
        <v>57</v>
      </c>
      <c r="X5" s="82" t="s">
        <v>59</v>
      </c>
      <c r="Y5" s="270" t="s">
        <v>60</v>
      </c>
      <c r="Z5" s="270" t="s">
        <v>58</v>
      </c>
      <c r="AA5" s="270" t="s">
        <v>61</v>
      </c>
    </row>
    <row r="6" ht="17.25" customHeight="1" spans="1:27">
      <c r="A6" s="280" t="s">
        <v>75</v>
      </c>
      <c r="B6" s="280" t="s">
        <v>76</v>
      </c>
      <c r="C6" s="280" t="s">
        <v>77</v>
      </c>
      <c r="D6" s="280" t="s">
        <v>78</v>
      </c>
      <c r="E6" s="280" t="s">
        <v>79</v>
      </c>
      <c r="F6" s="280" t="s">
        <v>80</v>
      </c>
      <c r="G6" s="280" t="s">
        <v>81</v>
      </c>
      <c r="H6" s="280" t="s">
        <v>82</v>
      </c>
      <c r="I6" s="280" t="s">
        <v>83</v>
      </c>
      <c r="J6" s="280" t="s">
        <v>84</v>
      </c>
      <c r="K6" s="280" t="s">
        <v>85</v>
      </c>
      <c r="L6" s="280" t="s">
        <v>86</v>
      </c>
      <c r="M6" s="280" t="s">
        <v>87</v>
      </c>
      <c r="N6" s="280" t="s">
        <v>88</v>
      </c>
      <c r="O6" s="280" t="s">
        <v>89</v>
      </c>
      <c r="P6" s="280" t="s">
        <v>186</v>
      </c>
      <c r="Q6" s="280" t="s">
        <v>187</v>
      </c>
      <c r="R6" s="280" t="s">
        <v>188</v>
      </c>
      <c r="S6" s="280" t="s">
        <v>189</v>
      </c>
      <c r="T6" s="280" t="s">
        <v>190</v>
      </c>
      <c r="U6" s="280" t="s">
        <v>191</v>
      </c>
      <c r="V6" s="280" t="s">
        <v>192</v>
      </c>
      <c r="W6" s="280" t="s">
        <v>193</v>
      </c>
      <c r="X6" s="280" t="s">
        <v>194</v>
      </c>
      <c r="Y6" s="280" t="s">
        <v>195</v>
      </c>
      <c r="Z6" s="280" t="s">
        <v>196</v>
      </c>
      <c r="AA6" s="280" t="s">
        <v>197</v>
      </c>
    </row>
    <row r="7" ht="19.5" customHeight="1" spans="1:27">
      <c r="A7" s="72" t="s">
        <v>63</v>
      </c>
      <c r="B7" s="73" t="s">
        <v>63</v>
      </c>
      <c r="C7" s="72" t="s">
        <v>198</v>
      </c>
      <c r="D7" s="73" t="s">
        <v>199</v>
      </c>
      <c r="E7" s="73" t="s">
        <v>200</v>
      </c>
      <c r="F7" s="73" t="s">
        <v>201</v>
      </c>
      <c r="G7" s="73" t="s">
        <v>199</v>
      </c>
      <c r="H7" s="72" t="s">
        <v>102</v>
      </c>
      <c r="I7" s="72" t="s">
        <v>103</v>
      </c>
      <c r="J7" s="72" t="s">
        <v>202</v>
      </c>
      <c r="K7" s="72" t="s">
        <v>203</v>
      </c>
      <c r="L7" s="72" t="s">
        <v>204</v>
      </c>
      <c r="M7" s="72" t="s">
        <v>203</v>
      </c>
      <c r="N7" s="106">
        <v>700000</v>
      </c>
      <c r="O7" s="106">
        <v>700000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</row>
    <row r="8" ht="19.5" customHeight="1" spans="1:27">
      <c r="A8" s="72" t="s">
        <v>63</v>
      </c>
      <c r="B8" s="73" t="s">
        <v>63</v>
      </c>
      <c r="C8" s="72" t="s">
        <v>198</v>
      </c>
      <c r="D8" s="73" t="s">
        <v>199</v>
      </c>
      <c r="E8" s="73" t="s">
        <v>200</v>
      </c>
      <c r="F8" s="73" t="s">
        <v>201</v>
      </c>
      <c r="G8" s="73" t="s">
        <v>199</v>
      </c>
      <c r="H8" s="72" t="s">
        <v>102</v>
      </c>
      <c r="I8" s="72" t="s">
        <v>103</v>
      </c>
      <c r="J8" s="72" t="s">
        <v>205</v>
      </c>
      <c r="K8" s="72" t="s">
        <v>206</v>
      </c>
      <c r="L8" s="72" t="s">
        <v>207</v>
      </c>
      <c r="M8" s="72" t="s">
        <v>208</v>
      </c>
      <c r="N8" s="106">
        <v>50000</v>
      </c>
      <c r="O8" s="106">
        <v>50000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ht="19.5" customHeight="1" spans="1:27">
      <c r="A9" s="72" t="s">
        <v>63</v>
      </c>
      <c r="B9" s="73" t="s">
        <v>63</v>
      </c>
      <c r="C9" s="72" t="s">
        <v>198</v>
      </c>
      <c r="D9" s="73" t="s">
        <v>199</v>
      </c>
      <c r="E9" s="73" t="s">
        <v>200</v>
      </c>
      <c r="F9" s="73" t="s">
        <v>201</v>
      </c>
      <c r="G9" s="73" t="s">
        <v>199</v>
      </c>
      <c r="H9" s="72" t="s">
        <v>100</v>
      </c>
      <c r="I9" s="72" t="s">
        <v>101</v>
      </c>
      <c r="J9" s="72" t="s">
        <v>202</v>
      </c>
      <c r="K9" s="72" t="s">
        <v>203</v>
      </c>
      <c r="L9" s="72" t="s">
        <v>204</v>
      </c>
      <c r="M9" s="72" t="s">
        <v>203</v>
      </c>
      <c r="N9" s="106">
        <v>750000</v>
      </c>
      <c r="O9" s="106">
        <v>750000</v>
      </c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</row>
    <row r="10" ht="19.5" customHeight="1" spans="1:27">
      <c r="A10" s="72" t="s">
        <v>63</v>
      </c>
      <c r="B10" s="73" t="s">
        <v>63</v>
      </c>
      <c r="C10" s="72" t="s">
        <v>198</v>
      </c>
      <c r="D10" s="73" t="s">
        <v>209</v>
      </c>
      <c r="E10" s="73" t="s">
        <v>200</v>
      </c>
      <c r="F10" s="73" t="s">
        <v>201</v>
      </c>
      <c r="G10" s="73" t="s">
        <v>209</v>
      </c>
      <c r="H10" s="72" t="s">
        <v>108</v>
      </c>
      <c r="I10" s="72" t="s">
        <v>109</v>
      </c>
      <c r="J10" s="72" t="s">
        <v>210</v>
      </c>
      <c r="K10" s="72" t="s">
        <v>211</v>
      </c>
      <c r="L10" s="72" t="s">
        <v>204</v>
      </c>
      <c r="M10" s="72" t="s">
        <v>203</v>
      </c>
      <c r="N10" s="106">
        <v>180000</v>
      </c>
      <c r="O10" s="106">
        <v>180000</v>
      </c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ht="19.5" customHeight="1" spans="1:27">
      <c r="A11" s="72" t="s">
        <v>63</v>
      </c>
      <c r="B11" s="73" t="s">
        <v>63</v>
      </c>
      <c r="C11" s="72" t="s">
        <v>198</v>
      </c>
      <c r="D11" s="73" t="s">
        <v>209</v>
      </c>
      <c r="E11" s="73" t="s">
        <v>200</v>
      </c>
      <c r="F11" s="73" t="s">
        <v>201</v>
      </c>
      <c r="G11" s="73" t="s">
        <v>209</v>
      </c>
      <c r="H11" s="72" t="s">
        <v>108</v>
      </c>
      <c r="I11" s="72" t="s">
        <v>109</v>
      </c>
      <c r="J11" s="72" t="s">
        <v>202</v>
      </c>
      <c r="K11" s="72" t="s">
        <v>203</v>
      </c>
      <c r="L11" s="72" t="s">
        <v>204</v>
      </c>
      <c r="M11" s="72" t="s">
        <v>203</v>
      </c>
      <c r="N11" s="106">
        <v>1740000</v>
      </c>
      <c r="O11" s="106">
        <v>1740000</v>
      </c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ht="19.5" customHeight="1" spans="1:27">
      <c r="A12" s="72" t="s">
        <v>63</v>
      </c>
      <c r="B12" s="73" t="s">
        <v>63</v>
      </c>
      <c r="C12" s="72" t="s">
        <v>198</v>
      </c>
      <c r="D12" s="73" t="s">
        <v>212</v>
      </c>
      <c r="E12" s="73" t="s">
        <v>200</v>
      </c>
      <c r="F12" s="73" t="s">
        <v>201</v>
      </c>
      <c r="G12" s="73" t="s">
        <v>212</v>
      </c>
      <c r="H12" s="72" t="s">
        <v>104</v>
      </c>
      <c r="I12" s="72" t="s">
        <v>105</v>
      </c>
      <c r="J12" s="72" t="s">
        <v>202</v>
      </c>
      <c r="K12" s="72" t="s">
        <v>203</v>
      </c>
      <c r="L12" s="72" t="s">
        <v>204</v>
      </c>
      <c r="M12" s="72" t="s">
        <v>203</v>
      </c>
      <c r="N12" s="106">
        <v>450000</v>
      </c>
      <c r="O12" s="106">
        <v>450000</v>
      </c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ht="19.5" customHeight="1" spans="1:27">
      <c r="A13" s="72" t="s">
        <v>63</v>
      </c>
      <c r="B13" s="73" t="s">
        <v>63</v>
      </c>
      <c r="C13" s="72" t="s">
        <v>198</v>
      </c>
      <c r="D13" s="73" t="s">
        <v>212</v>
      </c>
      <c r="E13" s="73" t="s">
        <v>200</v>
      </c>
      <c r="F13" s="73" t="s">
        <v>201</v>
      </c>
      <c r="G13" s="73" t="s">
        <v>212</v>
      </c>
      <c r="H13" s="72" t="s">
        <v>106</v>
      </c>
      <c r="I13" s="72" t="s">
        <v>107</v>
      </c>
      <c r="J13" s="72" t="s">
        <v>202</v>
      </c>
      <c r="K13" s="72" t="s">
        <v>203</v>
      </c>
      <c r="L13" s="72" t="s">
        <v>204</v>
      </c>
      <c r="M13" s="72" t="s">
        <v>203</v>
      </c>
      <c r="N13" s="106">
        <v>730000</v>
      </c>
      <c r="O13" s="106">
        <v>730000</v>
      </c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ht="19.5" customHeight="1" spans="1:27">
      <c r="A14" s="72" t="s">
        <v>63</v>
      </c>
      <c r="B14" s="73" t="s">
        <v>63</v>
      </c>
      <c r="C14" s="72" t="s">
        <v>198</v>
      </c>
      <c r="D14" s="73" t="s">
        <v>213</v>
      </c>
      <c r="E14" s="73" t="s">
        <v>200</v>
      </c>
      <c r="F14" s="73" t="s">
        <v>201</v>
      </c>
      <c r="G14" s="73" t="s">
        <v>213</v>
      </c>
      <c r="H14" s="72" t="s">
        <v>94</v>
      </c>
      <c r="I14" s="72" t="s">
        <v>95</v>
      </c>
      <c r="J14" s="72" t="s">
        <v>202</v>
      </c>
      <c r="K14" s="72" t="s">
        <v>203</v>
      </c>
      <c r="L14" s="72" t="s">
        <v>204</v>
      </c>
      <c r="M14" s="72" t="s">
        <v>203</v>
      </c>
      <c r="N14" s="106">
        <v>250000</v>
      </c>
      <c r="O14" s="106">
        <v>250000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ht="19.5" customHeight="1" spans="1:27">
      <c r="A15" s="72" t="s">
        <v>63</v>
      </c>
      <c r="B15" s="73" t="s">
        <v>63</v>
      </c>
      <c r="C15" s="72" t="s">
        <v>214</v>
      </c>
      <c r="D15" s="73" t="s">
        <v>215</v>
      </c>
      <c r="E15" s="73" t="s">
        <v>200</v>
      </c>
      <c r="F15" s="73" t="s">
        <v>201</v>
      </c>
      <c r="G15" s="73" t="s">
        <v>215</v>
      </c>
      <c r="H15" s="72" t="s">
        <v>98</v>
      </c>
      <c r="I15" s="72" t="s">
        <v>99</v>
      </c>
      <c r="J15" s="72" t="s">
        <v>202</v>
      </c>
      <c r="K15" s="72" t="s">
        <v>203</v>
      </c>
      <c r="L15" s="72" t="s">
        <v>204</v>
      </c>
      <c r="M15" s="72" t="s">
        <v>203</v>
      </c>
      <c r="N15" s="106">
        <v>150000</v>
      </c>
      <c r="O15" s="106">
        <v>150000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ht="19.5" customHeight="1" spans="1:27">
      <c r="A16" s="72" t="s">
        <v>63</v>
      </c>
      <c r="B16" s="73" t="s">
        <v>63</v>
      </c>
      <c r="C16" s="72" t="s">
        <v>214</v>
      </c>
      <c r="D16" s="73" t="s">
        <v>215</v>
      </c>
      <c r="E16" s="73" t="s">
        <v>200</v>
      </c>
      <c r="F16" s="73" t="s">
        <v>201</v>
      </c>
      <c r="G16" s="73" t="s">
        <v>215</v>
      </c>
      <c r="H16" s="72" t="s">
        <v>98</v>
      </c>
      <c r="I16" s="72" t="s">
        <v>99</v>
      </c>
      <c r="J16" s="72" t="s">
        <v>216</v>
      </c>
      <c r="K16" s="72" t="s">
        <v>217</v>
      </c>
      <c r="L16" s="72" t="s">
        <v>218</v>
      </c>
      <c r="M16" s="72" t="s">
        <v>219</v>
      </c>
      <c r="N16" s="106">
        <v>10000</v>
      </c>
      <c r="O16" s="106">
        <v>10000</v>
      </c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ht="19.5" customHeight="1" spans="1:27">
      <c r="A17" s="72" t="s">
        <v>63</v>
      </c>
      <c r="B17" s="73" t="s">
        <v>63</v>
      </c>
      <c r="C17" s="72" t="s">
        <v>214</v>
      </c>
      <c r="D17" s="73" t="s">
        <v>215</v>
      </c>
      <c r="E17" s="73" t="s">
        <v>200</v>
      </c>
      <c r="F17" s="73" t="s">
        <v>201</v>
      </c>
      <c r="G17" s="73" t="s">
        <v>215</v>
      </c>
      <c r="H17" s="72" t="s">
        <v>98</v>
      </c>
      <c r="I17" s="72" t="s">
        <v>99</v>
      </c>
      <c r="J17" s="72" t="s">
        <v>220</v>
      </c>
      <c r="K17" s="72" t="s">
        <v>221</v>
      </c>
      <c r="L17" s="72" t="s">
        <v>207</v>
      </c>
      <c r="M17" s="72" t="s">
        <v>208</v>
      </c>
      <c r="N17" s="106">
        <v>40000</v>
      </c>
      <c r="O17" s="106">
        <v>40000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ht="19.5" customHeight="1" spans="1:27">
      <c r="A18" s="72" t="s">
        <v>63</v>
      </c>
      <c r="B18" s="73" t="s">
        <v>63</v>
      </c>
      <c r="C18" s="72" t="s">
        <v>214</v>
      </c>
      <c r="D18" s="73" t="s">
        <v>215</v>
      </c>
      <c r="E18" s="73" t="s">
        <v>200</v>
      </c>
      <c r="F18" s="73" t="s">
        <v>201</v>
      </c>
      <c r="G18" s="73" t="s">
        <v>215</v>
      </c>
      <c r="H18" s="72" t="s">
        <v>98</v>
      </c>
      <c r="I18" s="72" t="s">
        <v>99</v>
      </c>
      <c r="J18" s="72" t="s">
        <v>210</v>
      </c>
      <c r="K18" s="72" t="s">
        <v>211</v>
      </c>
      <c r="L18" s="72" t="s">
        <v>204</v>
      </c>
      <c r="M18" s="72" t="s">
        <v>203</v>
      </c>
      <c r="N18" s="106">
        <v>1610000</v>
      </c>
      <c r="O18" s="106">
        <v>1610000</v>
      </c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ht="19.5" customHeight="1" spans="1:27">
      <c r="A19" s="72" t="s">
        <v>63</v>
      </c>
      <c r="B19" s="73" t="s">
        <v>63</v>
      </c>
      <c r="C19" s="72" t="s">
        <v>214</v>
      </c>
      <c r="D19" s="73" t="s">
        <v>215</v>
      </c>
      <c r="E19" s="73" t="s">
        <v>200</v>
      </c>
      <c r="F19" s="73" t="s">
        <v>201</v>
      </c>
      <c r="G19" s="73" t="s">
        <v>215</v>
      </c>
      <c r="H19" s="72" t="s">
        <v>98</v>
      </c>
      <c r="I19" s="72" t="s">
        <v>99</v>
      </c>
      <c r="J19" s="72" t="s">
        <v>205</v>
      </c>
      <c r="K19" s="72" t="s">
        <v>206</v>
      </c>
      <c r="L19" s="72" t="s">
        <v>207</v>
      </c>
      <c r="M19" s="72" t="s">
        <v>208</v>
      </c>
      <c r="N19" s="106">
        <v>160000</v>
      </c>
      <c r="O19" s="106">
        <v>160000</v>
      </c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ht="18.75" customHeight="1" spans="1:27">
      <c r="A20" s="281" t="s">
        <v>49</v>
      </c>
      <c r="B20" s="282"/>
      <c r="C20" s="282"/>
      <c r="D20" s="282"/>
      <c r="E20" s="282"/>
      <c r="F20" s="282"/>
      <c r="G20" s="282"/>
      <c r="H20" s="283"/>
      <c r="I20" s="283"/>
      <c r="J20" s="283"/>
      <c r="K20" s="283"/>
      <c r="L20" s="283"/>
      <c r="M20" s="123"/>
      <c r="N20" s="106">
        <v>6820000</v>
      </c>
      <c r="O20" s="106">
        <v>6820000</v>
      </c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</sheetData>
  <mergeCells count="21">
    <mergeCell ref="A2:AA2"/>
    <mergeCell ref="A3:C3"/>
    <mergeCell ref="O4:Q4"/>
    <mergeCell ref="R4:T4"/>
    <mergeCell ref="V4:AA4"/>
    <mergeCell ref="A20:M2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U4:U5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21"/>
  <sheetViews>
    <sheetView showZeros="0" topLeftCell="I1" workbookViewId="0">
      <selection activeCell="A1" sqref="A1"/>
    </sheetView>
  </sheetViews>
  <sheetFormatPr defaultColWidth="12.7090909090909" defaultRowHeight="12.75" customHeight="1"/>
  <cols>
    <col min="1" max="2" width="22.7090909090909" customWidth="1"/>
    <col min="3" max="3" width="24.4272727272727" customWidth="1"/>
    <col min="4" max="4" width="23.5727272727273" customWidth="1"/>
    <col min="5" max="5" width="18.4272727272727" customWidth="1"/>
    <col min="6" max="12" width="29.5727272727273" customWidth="1"/>
  </cols>
  <sheetData>
    <row r="1" ht="17.25" customHeight="1" spans="1:25">
      <c r="A1" s="248"/>
      <c r="G1" s="249"/>
      <c r="H1" s="249"/>
      <c r="I1" s="249"/>
      <c r="J1" s="249"/>
      <c r="K1" s="249"/>
      <c r="L1" s="249"/>
      <c r="N1" s="249"/>
      <c r="O1" s="249"/>
      <c r="P1" s="249"/>
      <c r="Q1" s="249"/>
      <c r="R1" s="249"/>
      <c r="S1" s="249"/>
      <c r="W1" s="249"/>
      <c r="X1" s="249"/>
      <c r="Y1" s="249"/>
    </row>
    <row r="2" ht="41.25" customHeight="1" spans="1:1">
      <c r="A2" s="207" t="str">
        <f>"2025"&amp;"年部门预算项目支出明细表（二）"</f>
        <v>2025年部门预算项目支出明细表（二）</v>
      </c>
    </row>
    <row r="3" ht="17.25" customHeight="1" spans="1:25">
      <c r="A3" s="250" t="str">
        <f>"单位名称："&amp;"昆明市市场监督管理局空港经济区分局"</f>
        <v>单位名称：昆明市市场监督管理局空港经济区分局</v>
      </c>
      <c r="Y3" s="275" t="s">
        <v>0</v>
      </c>
    </row>
    <row r="4" ht="24.75" customHeight="1" spans="1:25">
      <c r="A4" s="56" t="s">
        <v>156</v>
      </c>
      <c r="B4" s="251" t="s">
        <v>157</v>
      </c>
      <c r="C4" s="251" t="s">
        <v>183</v>
      </c>
      <c r="D4" s="56" t="s">
        <v>159</v>
      </c>
      <c r="E4" s="56" t="s">
        <v>222</v>
      </c>
      <c r="F4" s="252" t="s">
        <v>177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180</v>
      </c>
      <c r="L4" s="56" t="s">
        <v>181</v>
      </c>
      <c r="M4" s="265" t="s">
        <v>223</v>
      </c>
      <c r="N4" s="189"/>
      <c r="O4" s="266"/>
      <c r="P4" s="266"/>
      <c r="Q4" s="266"/>
      <c r="R4" s="266"/>
      <c r="S4" s="266"/>
      <c r="T4" s="272"/>
      <c r="U4" s="272"/>
      <c r="V4" s="272"/>
      <c r="W4" s="266"/>
      <c r="X4" s="266"/>
      <c r="Y4" s="274"/>
    </row>
    <row r="5" ht="25.5" customHeight="1" spans="1:25">
      <c r="A5" s="253"/>
      <c r="B5" s="254"/>
      <c r="C5" s="254"/>
      <c r="D5" s="255"/>
      <c r="E5" s="256"/>
      <c r="F5" s="174"/>
      <c r="G5" s="253"/>
      <c r="H5" s="253"/>
      <c r="I5" s="253"/>
      <c r="J5" s="253"/>
      <c r="K5" s="253"/>
      <c r="L5" s="253"/>
      <c r="M5" s="251" t="s">
        <v>49</v>
      </c>
      <c r="N5" s="267" t="s">
        <v>224</v>
      </c>
      <c r="O5" s="268"/>
      <c r="P5" s="269"/>
      <c r="Q5" s="267" t="s">
        <v>53</v>
      </c>
      <c r="R5" s="268"/>
      <c r="S5" s="269"/>
      <c r="T5" s="266" t="s">
        <v>54</v>
      </c>
      <c r="U5" s="273" t="s">
        <v>225</v>
      </c>
      <c r="V5" s="274"/>
      <c r="W5" s="266" t="s">
        <v>226</v>
      </c>
      <c r="X5" s="273"/>
      <c r="Y5" s="274"/>
    </row>
    <row r="6" ht="42.75" customHeight="1" spans="1:25">
      <c r="A6" s="257"/>
      <c r="B6" s="258"/>
      <c r="C6" s="258"/>
      <c r="D6" s="259"/>
      <c r="E6" s="260"/>
      <c r="F6" s="176"/>
      <c r="G6" s="257"/>
      <c r="H6" s="257"/>
      <c r="I6" s="257"/>
      <c r="J6" s="257"/>
      <c r="K6" s="257"/>
      <c r="L6" s="257"/>
      <c r="M6" s="260"/>
      <c r="N6" s="270" t="s">
        <v>51</v>
      </c>
      <c r="O6" s="270" t="s">
        <v>227</v>
      </c>
      <c r="P6" s="270" t="s">
        <v>228</v>
      </c>
      <c r="Q6" s="270" t="s">
        <v>51</v>
      </c>
      <c r="R6" s="270" t="s">
        <v>227</v>
      </c>
      <c r="S6" s="270" t="s">
        <v>228</v>
      </c>
      <c r="T6" s="270" t="s">
        <v>51</v>
      </c>
      <c r="U6" s="270" t="s">
        <v>227</v>
      </c>
      <c r="V6" s="270" t="s">
        <v>228</v>
      </c>
      <c r="W6" s="270" t="s">
        <v>51</v>
      </c>
      <c r="X6" s="270" t="s">
        <v>227</v>
      </c>
      <c r="Y6" s="270" t="s">
        <v>228</v>
      </c>
    </row>
    <row r="7" ht="17.25" customHeight="1" spans="1:25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19.5" customHeight="1" spans="1:25">
      <c r="A8" s="72" t="s">
        <v>63</v>
      </c>
      <c r="B8" s="73" t="s">
        <v>63</v>
      </c>
      <c r="C8" s="72" t="s">
        <v>198</v>
      </c>
      <c r="D8" s="73" t="s">
        <v>199</v>
      </c>
      <c r="E8" s="261" t="s">
        <v>201</v>
      </c>
      <c r="F8" s="261" t="s">
        <v>199</v>
      </c>
      <c r="G8" s="72" t="s">
        <v>102</v>
      </c>
      <c r="H8" s="72" t="s">
        <v>103</v>
      </c>
      <c r="I8" s="72" t="s">
        <v>202</v>
      </c>
      <c r="J8" s="72" t="s">
        <v>203</v>
      </c>
      <c r="K8" s="72" t="s">
        <v>204</v>
      </c>
      <c r="L8" s="72" t="s">
        <v>203</v>
      </c>
      <c r="M8" s="71">
        <v>700000</v>
      </c>
      <c r="N8" s="71">
        <v>700000</v>
      </c>
      <c r="O8" s="71">
        <v>700000</v>
      </c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5" customHeight="1" spans="1:25">
      <c r="A9" s="72" t="s">
        <v>63</v>
      </c>
      <c r="B9" s="73" t="s">
        <v>63</v>
      </c>
      <c r="C9" s="72" t="s">
        <v>198</v>
      </c>
      <c r="D9" s="73" t="s">
        <v>199</v>
      </c>
      <c r="E9" s="261" t="s">
        <v>201</v>
      </c>
      <c r="F9" s="261" t="s">
        <v>199</v>
      </c>
      <c r="G9" s="72" t="s">
        <v>102</v>
      </c>
      <c r="H9" s="72" t="s">
        <v>103</v>
      </c>
      <c r="I9" s="72" t="s">
        <v>205</v>
      </c>
      <c r="J9" s="72" t="s">
        <v>206</v>
      </c>
      <c r="K9" s="72" t="s">
        <v>207</v>
      </c>
      <c r="L9" s="72" t="s">
        <v>208</v>
      </c>
      <c r="M9" s="71">
        <v>50000</v>
      </c>
      <c r="N9" s="71">
        <v>50000</v>
      </c>
      <c r="O9" s="71">
        <v>50000</v>
      </c>
      <c r="P9" s="71"/>
      <c r="Q9" s="71"/>
      <c r="R9" s="71"/>
      <c r="S9" s="71"/>
      <c r="T9" s="71"/>
      <c r="U9" s="71"/>
      <c r="V9" s="71"/>
      <c r="W9" s="71"/>
      <c r="X9" s="71"/>
      <c r="Y9" s="71"/>
    </row>
    <row r="10" ht="19.5" customHeight="1" spans="1:25">
      <c r="A10" s="72" t="s">
        <v>63</v>
      </c>
      <c r="B10" s="73" t="s">
        <v>63</v>
      </c>
      <c r="C10" s="72" t="s">
        <v>198</v>
      </c>
      <c r="D10" s="73" t="s">
        <v>199</v>
      </c>
      <c r="E10" s="261" t="s">
        <v>201</v>
      </c>
      <c r="F10" s="261" t="s">
        <v>199</v>
      </c>
      <c r="G10" s="72" t="s">
        <v>100</v>
      </c>
      <c r="H10" s="72" t="s">
        <v>101</v>
      </c>
      <c r="I10" s="72" t="s">
        <v>202</v>
      </c>
      <c r="J10" s="72" t="s">
        <v>203</v>
      </c>
      <c r="K10" s="72" t="s">
        <v>204</v>
      </c>
      <c r="L10" s="72" t="s">
        <v>203</v>
      </c>
      <c r="M10" s="71">
        <v>750000</v>
      </c>
      <c r="N10" s="71">
        <v>750000</v>
      </c>
      <c r="O10" s="71">
        <v>750000</v>
      </c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ht="19.5" customHeight="1" spans="1:25">
      <c r="A11" s="72" t="s">
        <v>63</v>
      </c>
      <c r="B11" s="73" t="s">
        <v>63</v>
      </c>
      <c r="C11" s="72" t="s">
        <v>198</v>
      </c>
      <c r="D11" s="73" t="s">
        <v>209</v>
      </c>
      <c r="E11" s="261" t="s">
        <v>201</v>
      </c>
      <c r="F11" s="261" t="s">
        <v>209</v>
      </c>
      <c r="G11" s="72" t="s">
        <v>108</v>
      </c>
      <c r="H11" s="72" t="s">
        <v>109</v>
      </c>
      <c r="I11" s="72" t="s">
        <v>210</v>
      </c>
      <c r="J11" s="72" t="s">
        <v>211</v>
      </c>
      <c r="K11" s="72" t="s">
        <v>204</v>
      </c>
      <c r="L11" s="72" t="s">
        <v>203</v>
      </c>
      <c r="M11" s="71">
        <v>180000</v>
      </c>
      <c r="N11" s="71">
        <v>180000</v>
      </c>
      <c r="O11" s="71">
        <v>180000</v>
      </c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ht="19.5" customHeight="1" spans="1:25">
      <c r="A12" s="72" t="s">
        <v>63</v>
      </c>
      <c r="B12" s="73" t="s">
        <v>63</v>
      </c>
      <c r="C12" s="72" t="s">
        <v>198</v>
      </c>
      <c r="D12" s="73" t="s">
        <v>209</v>
      </c>
      <c r="E12" s="261" t="s">
        <v>201</v>
      </c>
      <c r="F12" s="261" t="s">
        <v>209</v>
      </c>
      <c r="G12" s="72" t="s">
        <v>108</v>
      </c>
      <c r="H12" s="72" t="s">
        <v>109</v>
      </c>
      <c r="I12" s="72" t="s">
        <v>202</v>
      </c>
      <c r="J12" s="72" t="s">
        <v>203</v>
      </c>
      <c r="K12" s="72" t="s">
        <v>204</v>
      </c>
      <c r="L12" s="72" t="s">
        <v>203</v>
      </c>
      <c r="M12" s="71">
        <v>1740000</v>
      </c>
      <c r="N12" s="71">
        <v>1740000</v>
      </c>
      <c r="O12" s="71">
        <v>1740000</v>
      </c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ht="19.5" customHeight="1" spans="1:25">
      <c r="A13" s="72" t="s">
        <v>63</v>
      </c>
      <c r="B13" s="73" t="s">
        <v>63</v>
      </c>
      <c r="C13" s="72" t="s">
        <v>198</v>
      </c>
      <c r="D13" s="73" t="s">
        <v>212</v>
      </c>
      <c r="E13" s="261" t="s">
        <v>201</v>
      </c>
      <c r="F13" s="261" t="s">
        <v>212</v>
      </c>
      <c r="G13" s="72" t="s">
        <v>104</v>
      </c>
      <c r="H13" s="72" t="s">
        <v>105</v>
      </c>
      <c r="I13" s="72" t="s">
        <v>202</v>
      </c>
      <c r="J13" s="72" t="s">
        <v>203</v>
      </c>
      <c r="K13" s="72" t="s">
        <v>204</v>
      </c>
      <c r="L13" s="72" t="s">
        <v>203</v>
      </c>
      <c r="M13" s="71">
        <v>450000</v>
      </c>
      <c r="N13" s="71">
        <v>450000</v>
      </c>
      <c r="O13" s="71">
        <v>450000</v>
      </c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ht="19.5" customHeight="1" spans="1:25">
      <c r="A14" s="72" t="s">
        <v>63</v>
      </c>
      <c r="B14" s="73" t="s">
        <v>63</v>
      </c>
      <c r="C14" s="72" t="s">
        <v>198</v>
      </c>
      <c r="D14" s="73" t="s">
        <v>212</v>
      </c>
      <c r="E14" s="261" t="s">
        <v>201</v>
      </c>
      <c r="F14" s="261" t="s">
        <v>212</v>
      </c>
      <c r="G14" s="72" t="s">
        <v>106</v>
      </c>
      <c r="H14" s="72" t="s">
        <v>107</v>
      </c>
      <c r="I14" s="72" t="s">
        <v>202</v>
      </c>
      <c r="J14" s="72" t="s">
        <v>203</v>
      </c>
      <c r="K14" s="72" t="s">
        <v>204</v>
      </c>
      <c r="L14" s="72" t="s">
        <v>203</v>
      </c>
      <c r="M14" s="71">
        <v>730000</v>
      </c>
      <c r="N14" s="71">
        <v>730000</v>
      </c>
      <c r="O14" s="71">
        <v>730000</v>
      </c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ht="19.5" customHeight="1" spans="1:25">
      <c r="A15" s="72" t="s">
        <v>63</v>
      </c>
      <c r="B15" s="73" t="s">
        <v>63</v>
      </c>
      <c r="C15" s="72" t="s">
        <v>198</v>
      </c>
      <c r="D15" s="73" t="s">
        <v>213</v>
      </c>
      <c r="E15" s="261" t="s">
        <v>201</v>
      </c>
      <c r="F15" s="261" t="s">
        <v>213</v>
      </c>
      <c r="G15" s="72" t="s">
        <v>94</v>
      </c>
      <c r="H15" s="72" t="s">
        <v>95</v>
      </c>
      <c r="I15" s="72" t="s">
        <v>202</v>
      </c>
      <c r="J15" s="72" t="s">
        <v>203</v>
      </c>
      <c r="K15" s="72" t="s">
        <v>204</v>
      </c>
      <c r="L15" s="72" t="s">
        <v>203</v>
      </c>
      <c r="M15" s="71">
        <v>250000</v>
      </c>
      <c r="N15" s="71">
        <v>250000</v>
      </c>
      <c r="O15" s="71">
        <v>250000</v>
      </c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ht="19.5" customHeight="1" spans="1:25">
      <c r="A16" s="72" t="s">
        <v>63</v>
      </c>
      <c r="B16" s="73" t="s">
        <v>63</v>
      </c>
      <c r="C16" s="72" t="s">
        <v>214</v>
      </c>
      <c r="D16" s="73" t="s">
        <v>215</v>
      </c>
      <c r="E16" s="261" t="s">
        <v>201</v>
      </c>
      <c r="F16" s="261" t="s">
        <v>215</v>
      </c>
      <c r="G16" s="72" t="s">
        <v>98</v>
      </c>
      <c r="H16" s="72" t="s">
        <v>99</v>
      </c>
      <c r="I16" s="72" t="s">
        <v>202</v>
      </c>
      <c r="J16" s="72" t="s">
        <v>203</v>
      </c>
      <c r="K16" s="72" t="s">
        <v>204</v>
      </c>
      <c r="L16" s="72" t="s">
        <v>203</v>
      </c>
      <c r="M16" s="71">
        <v>150000</v>
      </c>
      <c r="N16" s="71">
        <v>150000</v>
      </c>
      <c r="O16" s="71">
        <v>150000</v>
      </c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ht="19.5" customHeight="1" spans="1:25">
      <c r="A17" s="72" t="s">
        <v>63</v>
      </c>
      <c r="B17" s="73" t="s">
        <v>63</v>
      </c>
      <c r="C17" s="72" t="s">
        <v>214</v>
      </c>
      <c r="D17" s="73" t="s">
        <v>215</v>
      </c>
      <c r="E17" s="261" t="s">
        <v>201</v>
      </c>
      <c r="F17" s="261" t="s">
        <v>215</v>
      </c>
      <c r="G17" s="72" t="s">
        <v>98</v>
      </c>
      <c r="H17" s="72" t="s">
        <v>99</v>
      </c>
      <c r="I17" s="72" t="s">
        <v>216</v>
      </c>
      <c r="J17" s="72" t="s">
        <v>217</v>
      </c>
      <c r="K17" s="72" t="s">
        <v>218</v>
      </c>
      <c r="L17" s="72" t="s">
        <v>219</v>
      </c>
      <c r="M17" s="71">
        <v>10000</v>
      </c>
      <c r="N17" s="71">
        <v>10000</v>
      </c>
      <c r="O17" s="71">
        <v>10000</v>
      </c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ht="19.5" customHeight="1" spans="1:25">
      <c r="A18" s="72" t="s">
        <v>63</v>
      </c>
      <c r="B18" s="73" t="s">
        <v>63</v>
      </c>
      <c r="C18" s="72" t="s">
        <v>214</v>
      </c>
      <c r="D18" s="73" t="s">
        <v>215</v>
      </c>
      <c r="E18" s="261" t="s">
        <v>201</v>
      </c>
      <c r="F18" s="261" t="s">
        <v>215</v>
      </c>
      <c r="G18" s="72" t="s">
        <v>98</v>
      </c>
      <c r="H18" s="72" t="s">
        <v>99</v>
      </c>
      <c r="I18" s="72" t="s">
        <v>220</v>
      </c>
      <c r="J18" s="72" t="s">
        <v>221</v>
      </c>
      <c r="K18" s="72" t="s">
        <v>207</v>
      </c>
      <c r="L18" s="72" t="s">
        <v>208</v>
      </c>
      <c r="M18" s="71">
        <v>40000</v>
      </c>
      <c r="N18" s="71">
        <v>40000</v>
      </c>
      <c r="O18" s="71">
        <v>40000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ht="19.5" customHeight="1" spans="1:25">
      <c r="A19" s="72" t="s">
        <v>63</v>
      </c>
      <c r="B19" s="73" t="s">
        <v>63</v>
      </c>
      <c r="C19" s="72" t="s">
        <v>214</v>
      </c>
      <c r="D19" s="73" t="s">
        <v>215</v>
      </c>
      <c r="E19" s="261" t="s">
        <v>201</v>
      </c>
      <c r="F19" s="261" t="s">
        <v>215</v>
      </c>
      <c r="G19" s="72" t="s">
        <v>98</v>
      </c>
      <c r="H19" s="72" t="s">
        <v>99</v>
      </c>
      <c r="I19" s="72" t="s">
        <v>210</v>
      </c>
      <c r="J19" s="72" t="s">
        <v>211</v>
      </c>
      <c r="K19" s="72" t="s">
        <v>204</v>
      </c>
      <c r="L19" s="72" t="s">
        <v>203</v>
      </c>
      <c r="M19" s="71">
        <v>1610000</v>
      </c>
      <c r="N19" s="71">
        <v>1610000</v>
      </c>
      <c r="O19" s="71">
        <v>1610000</v>
      </c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ht="19.5" customHeight="1" spans="1:25">
      <c r="A20" s="72" t="s">
        <v>63</v>
      </c>
      <c r="B20" s="73" t="s">
        <v>63</v>
      </c>
      <c r="C20" s="72" t="s">
        <v>214</v>
      </c>
      <c r="D20" s="73" t="s">
        <v>215</v>
      </c>
      <c r="E20" s="261" t="s">
        <v>201</v>
      </c>
      <c r="F20" s="261" t="s">
        <v>215</v>
      </c>
      <c r="G20" s="72" t="s">
        <v>98</v>
      </c>
      <c r="H20" s="72" t="s">
        <v>99</v>
      </c>
      <c r="I20" s="72" t="s">
        <v>205</v>
      </c>
      <c r="J20" s="72" t="s">
        <v>206</v>
      </c>
      <c r="K20" s="72" t="s">
        <v>207</v>
      </c>
      <c r="L20" s="72" t="s">
        <v>208</v>
      </c>
      <c r="M20" s="71">
        <v>160000</v>
      </c>
      <c r="N20" s="71">
        <v>160000</v>
      </c>
      <c r="O20" s="71">
        <v>160000</v>
      </c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ht="19.5" customHeight="1" spans="1:25">
      <c r="A21" s="262" t="s">
        <v>49</v>
      </c>
      <c r="B21" s="263"/>
      <c r="C21" s="263"/>
      <c r="D21" s="263"/>
      <c r="E21" s="263"/>
      <c r="F21" s="263"/>
      <c r="G21" s="264"/>
      <c r="H21" s="264"/>
      <c r="I21" s="264"/>
      <c r="J21" s="264"/>
      <c r="K21" s="264"/>
      <c r="L21" s="271"/>
      <c r="M21" s="71">
        <v>6820000</v>
      </c>
      <c r="N21" s="71">
        <v>6820000</v>
      </c>
      <c r="O21" s="71">
        <v>6820000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</row>
  </sheetData>
  <mergeCells count="21">
    <mergeCell ref="A2:Y2"/>
    <mergeCell ref="A3:C3"/>
    <mergeCell ref="M4:Y4"/>
    <mergeCell ref="N5:P5"/>
    <mergeCell ref="Q5:S5"/>
    <mergeCell ref="T5:V5"/>
    <mergeCell ref="W5:Y5"/>
    <mergeCell ref="A21:L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5:M6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7"/>
  <sheetViews>
    <sheetView showZeros="0" topLeftCell="D1" workbookViewId="0">
      <selection activeCell="A1" sqref="A1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6" width="23.5727272727273" customWidth="1"/>
    <col min="7" max="7" width="25.1454545454545" customWidth="1"/>
    <col min="8" max="9" width="23.5727272727273" customWidth="1"/>
    <col min="10" max="10" width="36.8454545454545" customWidth="1"/>
  </cols>
  <sheetData>
    <row r="1" ht="18" customHeight="1" spans="10:10">
      <c r="J1" s="247"/>
    </row>
    <row r="2" ht="39.75" customHeight="1" spans="1:10">
      <c r="A2" s="237" t="str">
        <f>"2025"&amp;"年部门项目支出绩效目标表（本级）"</f>
        <v>2025年部门项目支出绩效目标表（本级）</v>
      </c>
      <c r="B2" s="91"/>
      <c r="C2" s="91"/>
      <c r="D2" s="91"/>
      <c r="E2" s="91"/>
      <c r="F2" s="238"/>
      <c r="G2" s="91"/>
      <c r="H2" s="238"/>
      <c r="I2" s="238"/>
      <c r="J2" s="91"/>
    </row>
    <row r="3" ht="17.25" customHeight="1" spans="1:1">
      <c r="A3" s="239" t="str">
        <f>"单位名称："&amp;"昆明市市场监督管理局空港经济区分局"</f>
        <v>单位名称：昆明市市场监督管理局空港经济区分局</v>
      </c>
    </row>
    <row r="4" ht="44.25" customHeight="1" spans="1:10">
      <c r="A4" s="116" t="s">
        <v>159</v>
      </c>
      <c r="B4" s="116" t="s">
        <v>229</v>
      </c>
      <c r="C4" s="116" t="s">
        <v>230</v>
      </c>
      <c r="D4" s="116" t="s">
        <v>231</v>
      </c>
      <c r="E4" s="116" t="s">
        <v>232</v>
      </c>
      <c r="F4" s="240" t="s">
        <v>233</v>
      </c>
      <c r="G4" s="116" t="s">
        <v>234</v>
      </c>
      <c r="H4" s="240" t="s">
        <v>235</v>
      </c>
      <c r="I4" s="240" t="s">
        <v>236</v>
      </c>
      <c r="J4" s="116" t="s">
        <v>237</v>
      </c>
    </row>
    <row r="5" ht="18.75" customHeight="1" spans="1:10">
      <c r="A5" s="241">
        <v>1</v>
      </c>
      <c r="B5" s="241">
        <v>2</v>
      </c>
      <c r="C5" s="241">
        <v>3</v>
      </c>
      <c r="D5" s="241">
        <v>4</v>
      </c>
      <c r="E5" s="241">
        <v>5</v>
      </c>
      <c r="F5" s="179">
        <v>6</v>
      </c>
      <c r="G5" s="241">
        <v>7</v>
      </c>
      <c r="H5" s="179">
        <v>8</v>
      </c>
      <c r="I5" s="179">
        <v>9</v>
      </c>
      <c r="J5" s="241">
        <v>10</v>
      </c>
    </row>
    <row r="6" ht="27.75" customHeight="1" spans="1:10">
      <c r="A6" s="182" t="s">
        <v>63</v>
      </c>
      <c r="B6" s="242"/>
      <c r="C6" s="242"/>
      <c r="D6" s="242"/>
      <c r="E6" s="243"/>
      <c r="F6" s="244"/>
      <c r="G6" s="243"/>
      <c r="H6" s="244"/>
      <c r="I6" s="244"/>
      <c r="J6" s="243"/>
    </row>
    <row r="7" ht="30" customHeight="1" spans="1:10">
      <c r="A7" s="245" t="s">
        <v>63</v>
      </c>
      <c r="B7" s="75"/>
      <c r="C7" s="75"/>
      <c r="D7" s="75"/>
      <c r="E7" s="75"/>
      <c r="F7" s="75"/>
      <c r="G7" s="75"/>
      <c r="H7" s="75"/>
      <c r="I7" s="75"/>
      <c r="J7" s="75"/>
    </row>
    <row r="8" ht="30" customHeight="1" spans="1:10">
      <c r="A8" s="246" t="s">
        <v>212</v>
      </c>
      <c r="B8" s="75" t="s">
        <v>238</v>
      </c>
      <c r="C8" s="75" t="s">
        <v>239</v>
      </c>
      <c r="D8" s="75" t="s">
        <v>240</v>
      </c>
      <c r="E8" s="75" t="s">
        <v>241</v>
      </c>
      <c r="F8" s="75" t="s">
        <v>242</v>
      </c>
      <c r="G8" s="75" t="s">
        <v>243</v>
      </c>
      <c r="H8" s="75" t="s">
        <v>244</v>
      </c>
      <c r="I8" s="75" t="s">
        <v>245</v>
      </c>
      <c r="J8" s="75" t="s">
        <v>246</v>
      </c>
    </row>
    <row r="9" ht="30" customHeight="1" spans="1:10">
      <c r="A9" s="246" t="s">
        <v>212</v>
      </c>
      <c r="B9" s="75" t="s">
        <v>238</v>
      </c>
      <c r="C9" s="75" t="s">
        <v>239</v>
      </c>
      <c r="D9" s="75" t="s">
        <v>240</v>
      </c>
      <c r="E9" s="75" t="s">
        <v>247</v>
      </c>
      <c r="F9" s="75" t="s">
        <v>242</v>
      </c>
      <c r="G9" s="75" t="s">
        <v>248</v>
      </c>
      <c r="H9" s="75" t="s">
        <v>249</v>
      </c>
      <c r="I9" s="75" t="s">
        <v>245</v>
      </c>
      <c r="J9" s="75" t="s">
        <v>250</v>
      </c>
    </row>
    <row r="10" ht="30" customHeight="1" spans="1:10">
      <c r="A10" s="246" t="s">
        <v>212</v>
      </c>
      <c r="B10" s="75" t="s">
        <v>238</v>
      </c>
      <c r="C10" s="75" t="s">
        <v>239</v>
      </c>
      <c r="D10" s="75" t="s">
        <v>240</v>
      </c>
      <c r="E10" s="75" t="s">
        <v>251</v>
      </c>
      <c r="F10" s="75" t="s">
        <v>242</v>
      </c>
      <c r="G10" s="75" t="s">
        <v>252</v>
      </c>
      <c r="H10" s="75" t="s">
        <v>253</v>
      </c>
      <c r="I10" s="75" t="s">
        <v>245</v>
      </c>
      <c r="J10" s="75" t="s">
        <v>254</v>
      </c>
    </row>
    <row r="11" ht="30" customHeight="1" spans="1:10">
      <c r="A11" s="246" t="s">
        <v>212</v>
      </c>
      <c r="B11" s="75" t="s">
        <v>238</v>
      </c>
      <c r="C11" s="75" t="s">
        <v>239</v>
      </c>
      <c r="D11" s="75" t="s">
        <v>240</v>
      </c>
      <c r="E11" s="75" t="s">
        <v>255</v>
      </c>
      <c r="F11" s="75" t="s">
        <v>242</v>
      </c>
      <c r="G11" s="75" t="s">
        <v>256</v>
      </c>
      <c r="H11" s="75" t="s">
        <v>253</v>
      </c>
      <c r="I11" s="75" t="s">
        <v>245</v>
      </c>
      <c r="J11" s="75" t="s">
        <v>257</v>
      </c>
    </row>
    <row r="12" ht="30" customHeight="1" spans="1:10">
      <c r="A12" s="246" t="s">
        <v>212</v>
      </c>
      <c r="B12" s="75" t="s">
        <v>238</v>
      </c>
      <c r="C12" s="75" t="s">
        <v>239</v>
      </c>
      <c r="D12" s="75" t="s">
        <v>240</v>
      </c>
      <c r="E12" s="75" t="s">
        <v>258</v>
      </c>
      <c r="F12" s="75" t="s">
        <v>242</v>
      </c>
      <c r="G12" s="75" t="s">
        <v>259</v>
      </c>
      <c r="H12" s="75" t="s">
        <v>249</v>
      </c>
      <c r="I12" s="75" t="s">
        <v>245</v>
      </c>
      <c r="J12" s="75" t="s">
        <v>260</v>
      </c>
    </row>
    <row r="13" ht="30" customHeight="1" spans="1:10">
      <c r="A13" s="246" t="s">
        <v>212</v>
      </c>
      <c r="B13" s="75" t="s">
        <v>238</v>
      </c>
      <c r="C13" s="75" t="s">
        <v>239</v>
      </c>
      <c r="D13" s="75" t="s">
        <v>261</v>
      </c>
      <c r="E13" s="75" t="s">
        <v>262</v>
      </c>
      <c r="F13" s="75" t="s">
        <v>263</v>
      </c>
      <c r="G13" s="75" t="s">
        <v>264</v>
      </c>
      <c r="H13" s="75" t="s">
        <v>265</v>
      </c>
      <c r="I13" s="75" t="s">
        <v>245</v>
      </c>
      <c r="J13" s="75" t="s">
        <v>266</v>
      </c>
    </row>
    <row r="14" ht="30" customHeight="1" spans="1:10">
      <c r="A14" s="246" t="s">
        <v>212</v>
      </c>
      <c r="B14" s="75" t="s">
        <v>238</v>
      </c>
      <c r="C14" s="75" t="s">
        <v>239</v>
      </c>
      <c r="D14" s="75" t="s">
        <v>261</v>
      </c>
      <c r="E14" s="75" t="s">
        <v>267</v>
      </c>
      <c r="F14" s="75" t="s">
        <v>263</v>
      </c>
      <c r="G14" s="75" t="s">
        <v>264</v>
      </c>
      <c r="H14" s="75" t="s">
        <v>265</v>
      </c>
      <c r="I14" s="75" t="s">
        <v>245</v>
      </c>
      <c r="J14" s="75" t="s">
        <v>268</v>
      </c>
    </row>
    <row r="15" ht="30" customHeight="1" spans="1:10">
      <c r="A15" s="246" t="s">
        <v>212</v>
      </c>
      <c r="B15" s="75" t="s">
        <v>238</v>
      </c>
      <c r="C15" s="75" t="s">
        <v>239</v>
      </c>
      <c r="D15" s="75" t="s">
        <v>269</v>
      </c>
      <c r="E15" s="75" t="s">
        <v>270</v>
      </c>
      <c r="F15" s="75" t="s">
        <v>271</v>
      </c>
      <c r="G15" s="75" t="s">
        <v>272</v>
      </c>
      <c r="H15" s="75" t="s">
        <v>273</v>
      </c>
      <c r="I15" s="75" t="s">
        <v>245</v>
      </c>
      <c r="J15" s="75" t="s">
        <v>274</v>
      </c>
    </row>
    <row r="16" ht="30" customHeight="1" spans="1:10">
      <c r="A16" s="246" t="s">
        <v>212</v>
      </c>
      <c r="B16" s="75" t="s">
        <v>238</v>
      </c>
      <c r="C16" s="75" t="s">
        <v>239</v>
      </c>
      <c r="D16" s="75" t="s">
        <v>275</v>
      </c>
      <c r="E16" s="75" t="s">
        <v>276</v>
      </c>
      <c r="F16" s="75" t="s">
        <v>271</v>
      </c>
      <c r="G16" s="75" t="s">
        <v>277</v>
      </c>
      <c r="H16" s="75" t="s">
        <v>278</v>
      </c>
      <c r="I16" s="75" t="s">
        <v>245</v>
      </c>
      <c r="J16" s="75" t="s">
        <v>279</v>
      </c>
    </row>
    <row r="17" ht="30" customHeight="1" spans="1:10">
      <c r="A17" s="246" t="s">
        <v>212</v>
      </c>
      <c r="B17" s="75" t="s">
        <v>238</v>
      </c>
      <c r="C17" s="75" t="s">
        <v>280</v>
      </c>
      <c r="D17" s="75" t="s">
        <v>281</v>
      </c>
      <c r="E17" s="75" t="s">
        <v>282</v>
      </c>
      <c r="F17" s="75" t="s">
        <v>271</v>
      </c>
      <c r="G17" s="75" t="s">
        <v>243</v>
      </c>
      <c r="H17" s="75" t="s">
        <v>244</v>
      </c>
      <c r="I17" s="75" t="s">
        <v>245</v>
      </c>
      <c r="J17" s="75" t="s">
        <v>283</v>
      </c>
    </row>
    <row r="18" ht="30" customHeight="1" spans="1:10">
      <c r="A18" s="246" t="s">
        <v>212</v>
      </c>
      <c r="B18" s="75" t="s">
        <v>238</v>
      </c>
      <c r="C18" s="75" t="s">
        <v>284</v>
      </c>
      <c r="D18" s="75" t="s">
        <v>285</v>
      </c>
      <c r="E18" s="75" t="s">
        <v>286</v>
      </c>
      <c r="F18" s="75" t="s">
        <v>242</v>
      </c>
      <c r="G18" s="75" t="s">
        <v>287</v>
      </c>
      <c r="H18" s="75" t="s">
        <v>265</v>
      </c>
      <c r="I18" s="75" t="s">
        <v>288</v>
      </c>
      <c r="J18" s="75" t="s">
        <v>289</v>
      </c>
    </row>
    <row r="19" ht="30" customHeight="1" spans="1:10">
      <c r="A19" s="246" t="s">
        <v>209</v>
      </c>
      <c r="B19" s="75" t="s">
        <v>290</v>
      </c>
      <c r="C19" s="75" t="s">
        <v>239</v>
      </c>
      <c r="D19" s="75" t="s">
        <v>240</v>
      </c>
      <c r="E19" s="75" t="s">
        <v>291</v>
      </c>
      <c r="F19" s="75" t="s">
        <v>242</v>
      </c>
      <c r="G19" s="75" t="s">
        <v>84</v>
      </c>
      <c r="H19" s="75" t="s">
        <v>253</v>
      </c>
      <c r="I19" s="75" t="s">
        <v>245</v>
      </c>
      <c r="J19" s="75" t="s">
        <v>292</v>
      </c>
    </row>
    <row r="20" ht="30" customHeight="1" spans="1:10">
      <c r="A20" s="246" t="s">
        <v>209</v>
      </c>
      <c r="B20" s="75" t="s">
        <v>290</v>
      </c>
      <c r="C20" s="75" t="s">
        <v>239</v>
      </c>
      <c r="D20" s="75" t="s">
        <v>240</v>
      </c>
      <c r="E20" s="75" t="s">
        <v>293</v>
      </c>
      <c r="F20" s="75" t="s">
        <v>242</v>
      </c>
      <c r="G20" s="75" t="s">
        <v>294</v>
      </c>
      <c r="H20" s="75" t="s">
        <v>253</v>
      </c>
      <c r="I20" s="75" t="s">
        <v>245</v>
      </c>
      <c r="J20" s="75" t="s">
        <v>295</v>
      </c>
    </row>
    <row r="21" ht="30" customHeight="1" spans="1:10">
      <c r="A21" s="246" t="s">
        <v>209</v>
      </c>
      <c r="B21" s="75" t="s">
        <v>290</v>
      </c>
      <c r="C21" s="75" t="s">
        <v>239</v>
      </c>
      <c r="D21" s="75" t="s">
        <v>240</v>
      </c>
      <c r="E21" s="75" t="s">
        <v>296</v>
      </c>
      <c r="F21" s="75" t="s">
        <v>263</v>
      </c>
      <c r="G21" s="75" t="s">
        <v>297</v>
      </c>
      <c r="H21" s="75" t="s">
        <v>298</v>
      </c>
      <c r="I21" s="75" t="s">
        <v>245</v>
      </c>
      <c r="J21" s="75" t="s">
        <v>299</v>
      </c>
    </row>
    <row r="22" ht="30" customHeight="1" spans="1:10">
      <c r="A22" s="246" t="s">
        <v>209</v>
      </c>
      <c r="B22" s="75" t="s">
        <v>290</v>
      </c>
      <c r="C22" s="75" t="s">
        <v>239</v>
      </c>
      <c r="D22" s="75" t="s">
        <v>240</v>
      </c>
      <c r="E22" s="75" t="s">
        <v>300</v>
      </c>
      <c r="F22" s="75" t="s">
        <v>242</v>
      </c>
      <c r="G22" s="75" t="s">
        <v>301</v>
      </c>
      <c r="H22" s="75" t="s">
        <v>302</v>
      </c>
      <c r="I22" s="75" t="s">
        <v>245</v>
      </c>
      <c r="J22" s="75" t="s">
        <v>303</v>
      </c>
    </row>
    <row r="23" ht="30" customHeight="1" spans="1:10">
      <c r="A23" s="246" t="s">
        <v>209</v>
      </c>
      <c r="B23" s="75" t="s">
        <v>290</v>
      </c>
      <c r="C23" s="75" t="s">
        <v>239</v>
      </c>
      <c r="D23" s="75" t="s">
        <v>261</v>
      </c>
      <c r="E23" s="75" t="s">
        <v>304</v>
      </c>
      <c r="F23" s="75" t="s">
        <v>242</v>
      </c>
      <c r="G23" s="75" t="s">
        <v>78</v>
      </c>
      <c r="H23" s="75" t="s">
        <v>305</v>
      </c>
      <c r="I23" s="75" t="s">
        <v>245</v>
      </c>
      <c r="J23" s="75" t="s">
        <v>306</v>
      </c>
    </row>
    <row r="24" ht="30" customHeight="1" spans="1:10">
      <c r="A24" s="246" t="s">
        <v>209</v>
      </c>
      <c r="B24" s="75" t="s">
        <v>290</v>
      </c>
      <c r="C24" s="75" t="s">
        <v>239</v>
      </c>
      <c r="D24" s="75" t="s">
        <v>261</v>
      </c>
      <c r="E24" s="75" t="s">
        <v>307</v>
      </c>
      <c r="F24" s="75" t="s">
        <v>263</v>
      </c>
      <c r="G24" s="75" t="s">
        <v>264</v>
      </c>
      <c r="H24" s="75" t="s">
        <v>265</v>
      </c>
      <c r="I24" s="75" t="s">
        <v>245</v>
      </c>
      <c r="J24" s="75" t="s">
        <v>308</v>
      </c>
    </row>
    <row r="25" ht="30" customHeight="1" spans="1:10">
      <c r="A25" s="246" t="s">
        <v>209</v>
      </c>
      <c r="B25" s="75" t="s">
        <v>290</v>
      </c>
      <c r="C25" s="75" t="s">
        <v>239</v>
      </c>
      <c r="D25" s="75" t="s">
        <v>269</v>
      </c>
      <c r="E25" s="75" t="s">
        <v>309</v>
      </c>
      <c r="F25" s="75" t="s">
        <v>271</v>
      </c>
      <c r="G25" s="75" t="s">
        <v>272</v>
      </c>
      <c r="H25" s="75" t="s">
        <v>273</v>
      </c>
      <c r="I25" s="75" t="s">
        <v>245</v>
      </c>
      <c r="J25" s="75" t="s">
        <v>310</v>
      </c>
    </row>
    <row r="26" ht="30" customHeight="1" spans="1:10">
      <c r="A26" s="246" t="s">
        <v>209</v>
      </c>
      <c r="B26" s="75" t="s">
        <v>290</v>
      </c>
      <c r="C26" s="75" t="s">
        <v>239</v>
      </c>
      <c r="D26" s="75" t="s">
        <v>275</v>
      </c>
      <c r="E26" s="75" t="s">
        <v>276</v>
      </c>
      <c r="F26" s="75" t="s">
        <v>271</v>
      </c>
      <c r="G26" s="75" t="s">
        <v>311</v>
      </c>
      <c r="H26" s="75" t="s">
        <v>278</v>
      </c>
      <c r="I26" s="75" t="s">
        <v>245</v>
      </c>
      <c r="J26" s="75" t="s">
        <v>312</v>
      </c>
    </row>
    <row r="27" ht="30" customHeight="1" spans="1:10">
      <c r="A27" s="246" t="s">
        <v>209</v>
      </c>
      <c r="B27" s="75" t="s">
        <v>290</v>
      </c>
      <c r="C27" s="75" t="s">
        <v>280</v>
      </c>
      <c r="D27" s="75" t="s">
        <v>281</v>
      </c>
      <c r="E27" s="75" t="s">
        <v>313</v>
      </c>
      <c r="F27" s="75" t="s">
        <v>271</v>
      </c>
      <c r="G27" s="75" t="s">
        <v>243</v>
      </c>
      <c r="H27" s="75" t="s">
        <v>244</v>
      </c>
      <c r="I27" s="75" t="s">
        <v>245</v>
      </c>
      <c r="J27" s="75" t="s">
        <v>314</v>
      </c>
    </row>
    <row r="28" ht="30" customHeight="1" spans="1:10">
      <c r="A28" s="246" t="s">
        <v>209</v>
      </c>
      <c r="B28" s="75" t="s">
        <v>290</v>
      </c>
      <c r="C28" s="75" t="s">
        <v>284</v>
      </c>
      <c r="D28" s="75" t="s">
        <v>285</v>
      </c>
      <c r="E28" s="75" t="s">
        <v>315</v>
      </c>
      <c r="F28" s="75" t="s">
        <v>242</v>
      </c>
      <c r="G28" s="75" t="s">
        <v>287</v>
      </c>
      <c r="H28" s="75" t="s">
        <v>265</v>
      </c>
      <c r="I28" s="75" t="s">
        <v>288</v>
      </c>
      <c r="J28" s="75" t="s">
        <v>316</v>
      </c>
    </row>
    <row r="29" ht="30" customHeight="1" spans="1:10">
      <c r="A29" s="246" t="s">
        <v>215</v>
      </c>
      <c r="B29" s="75" t="s">
        <v>317</v>
      </c>
      <c r="C29" s="75" t="s">
        <v>239</v>
      </c>
      <c r="D29" s="75" t="s">
        <v>240</v>
      </c>
      <c r="E29" s="75" t="s">
        <v>318</v>
      </c>
      <c r="F29" s="75" t="s">
        <v>263</v>
      </c>
      <c r="G29" s="75" t="s">
        <v>190</v>
      </c>
      <c r="H29" s="75" t="s">
        <v>298</v>
      </c>
      <c r="I29" s="75" t="s">
        <v>245</v>
      </c>
      <c r="J29" s="75" t="s">
        <v>319</v>
      </c>
    </row>
    <row r="30" ht="30" customHeight="1" spans="1:10">
      <c r="A30" s="246" t="s">
        <v>215</v>
      </c>
      <c r="B30" s="75" t="s">
        <v>317</v>
      </c>
      <c r="C30" s="75" t="s">
        <v>239</v>
      </c>
      <c r="D30" s="75" t="s">
        <v>240</v>
      </c>
      <c r="E30" s="75" t="s">
        <v>320</v>
      </c>
      <c r="F30" s="75" t="s">
        <v>242</v>
      </c>
      <c r="G30" s="75" t="s">
        <v>78</v>
      </c>
      <c r="H30" s="75" t="s">
        <v>321</v>
      </c>
      <c r="I30" s="75" t="s">
        <v>245</v>
      </c>
      <c r="J30" s="75" t="s">
        <v>322</v>
      </c>
    </row>
    <row r="31" ht="30" customHeight="1" spans="1:10">
      <c r="A31" s="246" t="s">
        <v>215</v>
      </c>
      <c r="B31" s="75" t="s">
        <v>317</v>
      </c>
      <c r="C31" s="75" t="s">
        <v>239</v>
      </c>
      <c r="D31" s="75" t="s">
        <v>240</v>
      </c>
      <c r="E31" s="75" t="s">
        <v>323</v>
      </c>
      <c r="F31" s="75" t="s">
        <v>242</v>
      </c>
      <c r="G31" s="75" t="s">
        <v>194</v>
      </c>
      <c r="H31" s="75" t="s">
        <v>321</v>
      </c>
      <c r="I31" s="75" t="s">
        <v>245</v>
      </c>
      <c r="J31" s="75" t="s">
        <v>324</v>
      </c>
    </row>
    <row r="32" ht="30" customHeight="1" spans="1:10">
      <c r="A32" s="246" t="s">
        <v>215</v>
      </c>
      <c r="B32" s="75" t="s">
        <v>317</v>
      </c>
      <c r="C32" s="75" t="s">
        <v>239</v>
      </c>
      <c r="D32" s="75" t="s">
        <v>240</v>
      </c>
      <c r="E32" s="75" t="s">
        <v>325</v>
      </c>
      <c r="F32" s="75" t="s">
        <v>242</v>
      </c>
      <c r="G32" s="75" t="s">
        <v>79</v>
      </c>
      <c r="H32" s="75" t="s">
        <v>321</v>
      </c>
      <c r="I32" s="75" t="s">
        <v>245</v>
      </c>
      <c r="J32" s="75" t="s">
        <v>326</v>
      </c>
    </row>
    <row r="33" ht="30" customHeight="1" spans="1:10">
      <c r="A33" s="246" t="s">
        <v>215</v>
      </c>
      <c r="B33" s="75" t="s">
        <v>317</v>
      </c>
      <c r="C33" s="75" t="s">
        <v>239</v>
      </c>
      <c r="D33" s="75" t="s">
        <v>240</v>
      </c>
      <c r="E33" s="75" t="s">
        <v>327</v>
      </c>
      <c r="F33" s="75" t="s">
        <v>242</v>
      </c>
      <c r="G33" s="75" t="s">
        <v>77</v>
      </c>
      <c r="H33" s="75" t="s">
        <v>328</v>
      </c>
      <c r="I33" s="75" t="s">
        <v>245</v>
      </c>
      <c r="J33" s="75" t="s">
        <v>329</v>
      </c>
    </row>
    <row r="34" ht="30" customHeight="1" spans="1:10">
      <c r="A34" s="246" t="s">
        <v>215</v>
      </c>
      <c r="B34" s="75" t="s">
        <v>317</v>
      </c>
      <c r="C34" s="75" t="s">
        <v>239</v>
      </c>
      <c r="D34" s="75" t="s">
        <v>261</v>
      </c>
      <c r="E34" s="75" t="s">
        <v>330</v>
      </c>
      <c r="F34" s="75" t="s">
        <v>263</v>
      </c>
      <c r="G34" s="75" t="s">
        <v>264</v>
      </c>
      <c r="H34" s="75" t="s">
        <v>265</v>
      </c>
      <c r="I34" s="75" t="s">
        <v>245</v>
      </c>
      <c r="J34" s="75" t="s">
        <v>331</v>
      </c>
    </row>
    <row r="35" ht="30" customHeight="1" spans="1:10">
      <c r="A35" s="246" t="s">
        <v>215</v>
      </c>
      <c r="B35" s="75" t="s">
        <v>317</v>
      </c>
      <c r="C35" s="75" t="s">
        <v>239</v>
      </c>
      <c r="D35" s="75" t="s">
        <v>261</v>
      </c>
      <c r="E35" s="75" t="s">
        <v>332</v>
      </c>
      <c r="F35" s="75" t="s">
        <v>263</v>
      </c>
      <c r="G35" s="75" t="s">
        <v>264</v>
      </c>
      <c r="H35" s="75" t="s">
        <v>265</v>
      </c>
      <c r="I35" s="75" t="s">
        <v>245</v>
      </c>
      <c r="J35" s="75" t="s">
        <v>333</v>
      </c>
    </row>
    <row r="36" ht="30" customHeight="1" spans="1:10">
      <c r="A36" s="246" t="s">
        <v>215</v>
      </c>
      <c r="B36" s="75" t="s">
        <v>317</v>
      </c>
      <c r="C36" s="75" t="s">
        <v>239</v>
      </c>
      <c r="D36" s="75" t="s">
        <v>275</v>
      </c>
      <c r="E36" s="75" t="s">
        <v>276</v>
      </c>
      <c r="F36" s="75" t="s">
        <v>271</v>
      </c>
      <c r="G36" s="75" t="s">
        <v>334</v>
      </c>
      <c r="H36" s="75" t="s">
        <v>278</v>
      </c>
      <c r="I36" s="75" t="s">
        <v>245</v>
      </c>
      <c r="J36" s="75" t="s">
        <v>335</v>
      </c>
    </row>
    <row r="37" ht="30" customHeight="1" spans="1:10">
      <c r="A37" s="246" t="s">
        <v>215</v>
      </c>
      <c r="B37" s="75" t="s">
        <v>317</v>
      </c>
      <c r="C37" s="75" t="s">
        <v>280</v>
      </c>
      <c r="D37" s="75" t="s">
        <v>281</v>
      </c>
      <c r="E37" s="75" t="s">
        <v>336</v>
      </c>
      <c r="F37" s="75" t="s">
        <v>263</v>
      </c>
      <c r="G37" s="75" t="s">
        <v>264</v>
      </c>
      <c r="H37" s="75" t="s">
        <v>265</v>
      </c>
      <c r="I37" s="75" t="s">
        <v>245</v>
      </c>
      <c r="J37" s="75" t="s">
        <v>337</v>
      </c>
    </row>
    <row r="38" ht="30" customHeight="1" spans="1:10">
      <c r="A38" s="246" t="s">
        <v>215</v>
      </c>
      <c r="B38" s="75" t="s">
        <v>317</v>
      </c>
      <c r="C38" s="75" t="s">
        <v>284</v>
      </c>
      <c r="D38" s="75" t="s">
        <v>285</v>
      </c>
      <c r="E38" s="75" t="s">
        <v>338</v>
      </c>
      <c r="F38" s="75" t="s">
        <v>242</v>
      </c>
      <c r="G38" s="75" t="s">
        <v>287</v>
      </c>
      <c r="H38" s="75" t="s">
        <v>265</v>
      </c>
      <c r="I38" s="75" t="s">
        <v>288</v>
      </c>
      <c r="J38" s="75" t="s">
        <v>339</v>
      </c>
    </row>
    <row r="39" ht="30" customHeight="1" spans="1:10">
      <c r="A39" s="246" t="s">
        <v>199</v>
      </c>
      <c r="B39" s="75" t="s">
        <v>340</v>
      </c>
      <c r="C39" s="75" t="s">
        <v>239</v>
      </c>
      <c r="D39" s="75" t="s">
        <v>240</v>
      </c>
      <c r="E39" s="75" t="s">
        <v>341</v>
      </c>
      <c r="F39" s="75" t="s">
        <v>242</v>
      </c>
      <c r="G39" s="75" t="s">
        <v>79</v>
      </c>
      <c r="H39" s="75" t="s">
        <v>244</v>
      </c>
      <c r="I39" s="75" t="s">
        <v>245</v>
      </c>
      <c r="J39" s="75" t="s">
        <v>342</v>
      </c>
    </row>
    <row r="40" ht="30" customHeight="1" spans="1:10">
      <c r="A40" s="246" t="s">
        <v>199</v>
      </c>
      <c r="B40" s="75" t="s">
        <v>340</v>
      </c>
      <c r="C40" s="75" t="s">
        <v>239</v>
      </c>
      <c r="D40" s="75" t="s">
        <v>240</v>
      </c>
      <c r="E40" s="75" t="s">
        <v>343</v>
      </c>
      <c r="F40" s="75" t="s">
        <v>242</v>
      </c>
      <c r="G40" s="75" t="s">
        <v>344</v>
      </c>
      <c r="H40" s="75" t="s">
        <v>345</v>
      </c>
      <c r="I40" s="75" t="s">
        <v>245</v>
      </c>
      <c r="J40" s="75" t="s">
        <v>346</v>
      </c>
    </row>
    <row r="41" ht="30" customHeight="1" spans="1:10">
      <c r="A41" s="246" t="s">
        <v>199</v>
      </c>
      <c r="B41" s="75" t="s">
        <v>340</v>
      </c>
      <c r="C41" s="75" t="s">
        <v>239</v>
      </c>
      <c r="D41" s="75" t="s">
        <v>240</v>
      </c>
      <c r="E41" s="75" t="s">
        <v>347</v>
      </c>
      <c r="F41" s="75" t="s">
        <v>242</v>
      </c>
      <c r="G41" s="75" t="s">
        <v>348</v>
      </c>
      <c r="H41" s="75" t="s">
        <v>349</v>
      </c>
      <c r="I41" s="75" t="s">
        <v>245</v>
      </c>
      <c r="J41" s="75" t="s">
        <v>350</v>
      </c>
    </row>
    <row r="42" ht="30" customHeight="1" spans="1:10">
      <c r="A42" s="246" t="s">
        <v>199</v>
      </c>
      <c r="B42" s="75" t="s">
        <v>340</v>
      </c>
      <c r="C42" s="75" t="s">
        <v>239</v>
      </c>
      <c r="D42" s="75" t="s">
        <v>240</v>
      </c>
      <c r="E42" s="75" t="s">
        <v>351</v>
      </c>
      <c r="F42" s="75" t="s">
        <v>242</v>
      </c>
      <c r="G42" s="75" t="s">
        <v>352</v>
      </c>
      <c r="H42" s="75" t="s">
        <v>353</v>
      </c>
      <c r="I42" s="75" t="s">
        <v>245</v>
      </c>
      <c r="J42" s="75" t="s">
        <v>354</v>
      </c>
    </row>
    <row r="43" ht="30" customHeight="1" spans="1:10">
      <c r="A43" s="246" t="s">
        <v>199</v>
      </c>
      <c r="B43" s="75" t="s">
        <v>340</v>
      </c>
      <c r="C43" s="75" t="s">
        <v>239</v>
      </c>
      <c r="D43" s="75" t="s">
        <v>240</v>
      </c>
      <c r="E43" s="75" t="s">
        <v>355</v>
      </c>
      <c r="F43" s="75" t="s">
        <v>242</v>
      </c>
      <c r="G43" s="75" t="s">
        <v>356</v>
      </c>
      <c r="H43" s="75" t="s">
        <v>249</v>
      </c>
      <c r="I43" s="75" t="s">
        <v>245</v>
      </c>
      <c r="J43" s="75" t="s">
        <v>357</v>
      </c>
    </row>
    <row r="44" ht="30" customHeight="1" spans="1:10">
      <c r="A44" s="246" t="s">
        <v>199</v>
      </c>
      <c r="B44" s="75" t="s">
        <v>340</v>
      </c>
      <c r="C44" s="75" t="s">
        <v>239</v>
      </c>
      <c r="D44" s="75" t="s">
        <v>261</v>
      </c>
      <c r="E44" s="75" t="s">
        <v>358</v>
      </c>
      <c r="F44" s="75" t="s">
        <v>263</v>
      </c>
      <c r="G44" s="75" t="s">
        <v>264</v>
      </c>
      <c r="H44" s="75" t="s">
        <v>265</v>
      </c>
      <c r="I44" s="75" t="s">
        <v>245</v>
      </c>
      <c r="J44" s="75" t="s">
        <v>359</v>
      </c>
    </row>
    <row r="45" ht="30" customHeight="1" spans="1:10">
      <c r="A45" s="246" t="s">
        <v>199</v>
      </c>
      <c r="B45" s="75" t="s">
        <v>340</v>
      </c>
      <c r="C45" s="75" t="s">
        <v>239</v>
      </c>
      <c r="D45" s="75" t="s">
        <v>269</v>
      </c>
      <c r="E45" s="75" t="s">
        <v>360</v>
      </c>
      <c r="F45" s="75" t="s">
        <v>271</v>
      </c>
      <c r="G45" s="75" t="s">
        <v>81</v>
      </c>
      <c r="H45" s="75" t="s">
        <v>361</v>
      </c>
      <c r="I45" s="75" t="s">
        <v>245</v>
      </c>
      <c r="J45" s="75" t="s">
        <v>362</v>
      </c>
    </row>
    <row r="46" ht="30" customHeight="1" spans="1:10">
      <c r="A46" s="246" t="s">
        <v>199</v>
      </c>
      <c r="B46" s="75" t="s">
        <v>340</v>
      </c>
      <c r="C46" s="75" t="s">
        <v>239</v>
      </c>
      <c r="D46" s="75" t="s">
        <v>275</v>
      </c>
      <c r="E46" s="75" t="s">
        <v>276</v>
      </c>
      <c r="F46" s="75" t="s">
        <v>271</v>
      </c>
      <c r="G46" s="75" t="s">
        <v>363</v>
      </c>
      <c r="H46" s="75" t="s">
        <v>278</v>
      </c>
      <c r="I46" s="75" t="s">
        <v>245</v>
      </c>
      <c r="J46" s="75" t="s">
        <v>364</v>
      </c>
    </row>
    <row r="47" ht="30" customHeight="1" spans="1:10">
      <c r="A47" s="246" t="s">
        <v>199</v>
      </c>
      <c r="B47" s="75" t="s">
        <v>340</v>
      </c>
      <c r="C47" s="75" t="s">
        <v>280</v>
      </c>
      <c r="D47" s="75" t="s">
        <v>281</v>
      </c>
      <c r="E47" s="75" t="s">
        <v>365</v>
      </c>
      <c r="F47" s="75" t="s">
        <v>242</v>
      </c>
      <c r="G47" s="75" t="s">
        <v>77</v>
      </c>
      <c r="H47" s="75" t="s">
        <v>265</v>
      </c>
      <c r="I47" s="75" t="s">
        <v>245</v>
      </c>
      <c r="J47" s="75" t="s">
        <v>366</v>
      </c>
    </row>
    <row r="48" ht="30" customHeight="1" spans="1:10">
      <c r="A48" s="246" t="s">
        <v>199</v>
      </c>
      <c r="B48" s="75" t="s">
        <v>340</v>
      </c>
      <c r="C48" s="75" t="s">
        <v>280</v>
      </c>
      <c r="D48" s="75" t="s">
        <v>281</v>
      </c>
      <c r="E48" s="75" t="s">
        <v>367</v>
      </c>
      <c r="F48" s="75" t="s">
        <v>242</v>
      </c>
      <c r="G48" s="75" t="s">
        <v>368</v>
      </c>
      <c r="H48" s="75" t="s">
        <v>265</v>
      </c>
      <c r="I48" s="75" t="s">
        <v>245</v>
      </c>
      <c r="J48" s="75" t="s">
        <v>369</v>
      </c>
    </row>
    <row r="49" ht="30" customHeight="1" spans="1:10">
      <c r="A49" s="246" t="s">
        <v>199</v>
      </c>
      <c r="B49" s="75" t="s">
        <v>340</v>
      </c>
      <c r="C49" s="75" t="s">
        <v>284</v>
      </c>
      <c r="D49" s="75" t="s">
        <v>285</v>
      </c>
      <c r="E49" s="75" t="s">
        <v>315</v>
      </c>
      <c r="F49" s="75" t="s">
        <v>242</v>
      </c>
      <c r="G49" s="75" t="s">
        <v>287</v>
      </c>
      <c r="H49" s="75" t="s">
        <v>265</v>
      </c>
      <c r="I49" s="75" t="s">
        <v>288</v>
      </c>
      <c r="J49" s="75" t="s">
        <v>289</v>
      </c>
    </row>
    <row r="50" ht="30" customHeight="1" spans="1:10">
      <c r="A50" s="246" t="s">
        <v>213</v>
      </c>
      <c r="B50" s="75" t="s">
        <v>370</v>
      </c>
      <c r="C50" s="75" t="s">
        <v>239</v>
      </c>
      <c r="D50" s="75" t="s">
        <v>240</v>
      </c>
      <c r="E50" s="75" t="s">
        <v>371</v>
      </c>
      <c r="F50" s="75" t="s">
        <v>242</v>
      </c>
      <c r="G50" s="75" t="s">
        <v>84</v>
      </c>
      <c r="H50" s="75" t="s">
        <v>244</v>
      </c>
      <c r="I50" s="75" t="s">
        <v>245</v>
      </c>
      <c r="J50" s="75" t="s">
        <v>372</v>
      </c>
    </row>
    <row r="51" ht="30" customHeight="1" spans="1:10">
      <c r="A51" s="246" t="s">
        <v>213</v>
      </c>
      <c r="B51" s="75" t="s">
        <v>370</v>
      </c>
      <c r="C51" s="75" t="s">
        <v>239</v>
      </c>
      <c r="D51" s="75" t="s">
        <v>240</v>
      </c>
      <c r="E51" s="75" t="s">
        <v>373</v>
      </c>
      <c r="F51" s="75" t="s">
        <v>242</v>
      </c>
      <c r="G51" s="75" t="s">
        <v>259</v>
      </c>
      <c r="H51" s="75" t="s">
        <v>302</v>
      </c>
      <c r="I51" s="75" t="s">
        <v>245</v>
      </c>
      <c r="J51" s="75" t="s">
        <v>374</v>
      </c>
    </row>
    <row r="52" ht="30" customHeight="1" spans="1:10">
      <c r="A52" s="246" t="s">
        <v>213</v>
      </c>
      <c r="B52" s="75" t="s">
        <v>370</v>
      </c>
      <c r="C52" s="75" t="s">
        <v>239</v>
      </c>
      <c r="D52" s="75" t="s">
        <v>261</v>
      </c>
      <c r="E52" s="75" t="s">
        <v>375</v>
      </c>
      <c r="F52" s="75" t="s">
        <v>242</v>
      </c>
      <c r="G52" s="75" t="s">
        <v>287</v>
      </c>
      <c r="H52" s="75" t="s">
        <v>265</v>
      </c>
      <c r="I52" s="75" t="s">
        <v>245</v>
      </c>
      <c r="J52" s="75" t="s">
        <v>376</v>
      </c>
    </row>
    <row r="53" ht="30" customHeight="1" spans="1:10">
      <c r="A53" s="246" t="s">
        <v>213</v>
      </c>
      <c r="B53" s="75" t="s">
        <v>370</v>
      </c>
      <c r="C53" s="75" t="s">
        <v>239</v>
      </c>
      <c r="D53" s="75" t="s">
        <v>269</v>
      </c>
      <c r="E53" s="75" t="s">
        <v>377</v>
      </c>
      <c r="F53" s="75" t="s">
        <v>271</v>
      </c>
      <c r="G53" s="75" t="s">
        <v>272</v>
      </c>
      <c r="H53" s="75" t="s">
        <v>273</v>
      </c>
      <c r="I53" s="75" t="s">
        <v>245</v>
      </c>
      <c r="J53" s="75" t="s">
        <v>378</v>
      </c>
    </row>
    <row r="54" ht="30" customHeight="1" spans="1:10">
      <c r="A54" s="246" t="s">
        <v>213</v>
      </c>
      <c r="B54" s="75" t="s">
        <v>370</v>
      </c>
      <c r="C54" s="75" t="s">
        <v>239</v>
      </c>
      <c r="D54" s="75" t="s">
        <v>275</v>
      </c>
      <c r="E54" s="75" t="s">
        <v>276</v>
      </c>
      <c r="F54" s="75" t="s">
        <v>271</v>
      </c>
      <c r="G54" s="75" t="s">
        <v>195</v>
      </c>
      <c r="H54" s="75" t="s">
        <v>278</v>
      </c>
      <c r="I54" s="75" t="s">
        <v>245</v>
      </c>
      <c r="J54" s="75" t="s">
        <v>379</v>
      </c>
    </row>
    <row r="55" ht="30" customHeight="1" spans="1:10">
      <c r="A55" s="246" t="s">
        <v>213</v>
      </c>
      <c r="B55" s="75" t="s">
        <v>370</v>
      </c>
      <c r="C55" s="75" t="s">
        <v>280</v>
      </c>
      <c r="D55" s="75" t="s">
        <v>281</v>
      </c>
      <c r="E55" s="75" t="s">
        <v>380</v>
      </c>
      <c r="F55" s="75" t="s">
        <v>271</v>
      </c>
      <c r="G55" s="75" t="s">
        <v>76</v>
      </c>
      <c r="H55" s="75" t="s">
        <v>349</v>
      </c>
      <c r="I55" s="75" t="s">
        <v>245</v>
      </c>
      <c r="J55" s="75" t="s">
        <v>381</v>
      </c>
    </row>
    <row r="56" ht="30" customHeight="1" spans="1:10">
      <c r="A56" s="246" t="s">
        <v>213</v>
      </c>
      <c r="B56" s="75" t="s">
        <v>370</v>
      </c>
      <c r="C56" s="75" t="s">
        <v>280</v>
      </c>
      <c r="D56" s="75" t="s">
        <v>281</v>
      </c>
      <c r="E56" s="75" t="s">
        <v>382</v>
      </c>
      <c r="F56" s="75" t="s">
        <v>242</v>
      </c>
      <c r="G56" s="75" t="s">
        <v>188</v>
      </c>
      <c r="H56" s="75" t="s">
        <v>383</v>
      </c>
      <c r="I56" s="75" t="s">
        <v>245</v>
      </c>
      <c r="J56" s="75" t="s">
        <v>384</v>
      </c>
    </row>
    <row r="57" ht="30" customHeight="1" spans="1:10">
      <c r="A57" s="246" t="s">
        <v>213</v>
      </c>
      <c r="B57" s="75" t="s">
        <v>370</v>
      </c>
      <c r="C57" s="75" t="s">
        <v>284</v>
      </c>
      <c r="D57" s="75" t="s">
        <v>285</v>
      </c>
      <c r="E57" s="75" t="s">
        <v>385</v>
      </c>
      <c r="F57" s="75" t="s">
        <v>242</v>
      </c>
      <c r="G57" s="75" t="s">
        <v>287</v>
      </c>
      <c r="H57" s="75" t="s">
        <v>265</v>
      </c>
      <c r="I57" s="75" t="s">
        <v>288</v>
      </c>
      <c r="J57" s="75" t="s">
        <v>289</v>
      </c>
    </row>
  </sheetData>
  <mergeCells count="12">
    <mergeCell ref="A2:J2"/>
    <mergeCell ref="A3:H3"/>
    <mergeCell ref="A8:A18"/>
    <mergeCell ref="A19:A28"/>
    <mergeCell ref="A29:A38"/>
    <mergeCell ref="A39:A49"/>
    <mergeCell ref="A50:A57"/>
    <mergeCell ref="B8:B18"/>
    <mergeCell ref="B19:B28"/>
    <mergeCell ref="B29:B38"/>
    <mergeCell ref="B39:B49"/>
    <mergeCell ref="B50:B57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272727272727" defaultRowHeight="14.25" customHeight="1" outlineLevelRow="7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204"/>
      <c r="B1" s="205"/>
      <c r="C1" s="205"/>
      <c r="D1" s="206"/>
      <c r="E1" s="206"/>
      <c r="F1" s="206"/>
      <c r="G1" s="205"/>
      <c r="H1" s="205"/>
      <c r="I1" s="206"/>
    </row>
    <row r="2" ht="41.25" customHeight="1" spans="1:9">
      <c r="A2" s="207" t="str">
        <f>"2025"&amp;"年部门新增资产配置预算表"</f>
        <v>2025年部门新增资产配置预算表</v>
      </c>
      <c r="B2" s="205"/>
      <c r="C2" s="205"/>
      <c r="D2" s="206"/>
      <c r="E2" s="206"/>
      <c r="F2" s="206"/>
      <c r="G2" s="205"/>
      <c r="H2" s="205"/>
      <c r="I2" s="206"/>
    </row>
    <row r="3" customHeight="1" spans="1:9">
      <c r="A3" s="208" t="str">
        <f>"单位名称："&amp;"昆明市市场监督管理局空港经济区分局"</f>
        <v>单位名称：昆明市市场监督管理局空港经济区分局</v>
      </c>
      <c r="B3" s="161"/>
      <c r="C3" s="161"/>
      <c r="D3" s="204"/>
      <c r="F3" s="206"/>
      <c r="G3" s="205"/>
      <c r="H3" s="205"/>
      <c r="I3" s="235" t="s">
        <v>0</v>
      </c>
    </row>
    <row r="4" ht="28.5" customHeight="1" spans="1:9">
      <c r="A4" s="209" t="s">
        <v>156</v>
      </c>
      <c r="B4" s="210" t="s">
        <v>157</v>
      </c>
      <c r="C4" s="211" t="s">
        <v>386</v>
      </c>
      <c r="D4" s="209" t="s">
        <v>387</v>
      </c>
      <c r="E4" s="209" t="s">
        <v>388</v>
      </c>
      <c r="F4" s="209" t="s">
        <v>389</v>
      </c>
      <c r="G4" s="212" t="s">
        <v>390</v>
      </c>
      <c r="H4" s="213"/>
      <c r="I4" s="236"/>
    </row>
    <row r="5" ht="21" customHeight="1" spans="1:9">
      <c r="A5" s="214"/>
      <c r="B5" s="215"/>
      <c r="C5" s="215"/>
      <c r="D5" s="216"/>
      <c r="E5" s="215"/>
      <c r="F5" s="215"/>
      <c r="G5" s="217" t="s">
        <v>391</v>
      </c>
      <c r="H5" s="217" t="s">
        <v>392</v>
      </c>
      <c r="I5" s="217" t="s">
        <v>393</v>
      </c>
    </row>
    <row r="6" ht="17.25" customHeight="1" spans="1:9">
      <c r="A6" s="218" t="s">
        <v>75</v>
      </c>
      <c r="B6" s="219"/>
      <c r="C6" s="220" t="s">
        <v>76</v>
      </c>
      <c r="D6" s="218" t="s">
        <v>77</v>
      </c>
      <c r="E6" s="221" t="s">
        <v>78</v>
      </c>
      <c r="F6" s="218" t="s">
        <v>79</v>
      </c>
      <c r="G6" s="220" t="s">
        <v>80</v>
      </c>
      <c r="H6" s="222" t="s">
        <v>81</v>
      </c>
      <c r="I6" s="221" t="s">
        <v>82</v>
      </c>
    </row>
    <row r="7" ht="19.5" customHeight="1" spans="1:9">
      <c r="A7" s="223"/>
      <c r="B7" s="224"/>
      <c r="C7" s="224"/>
      <c r="D7" s="225"/>
      <c r="E7" s="226"/>
      <c r="F7" s="227"/>
      <c r="G7" s="228"/>
      <c r="H7" s="229"/>
      <c r="I7" s="229"/>
    </row>
    <row r="8" ht="19.5" customHeight="1" spans="1:9">
      <c r="A8" s="230" t="s">
        <v>49</v>
      </c>
      <c r="B8" s="231"/>
      <c r="C8" s="231"/>
      <c r="D8" s="232"/>
      <c r="E8" s="233"/>
      <c r="F8" s="234"/>
      <c r="G8" s="228"/>
      <c r="H8" s="229"/>
      <c r="I8" s="229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V12"/>
  <sheetViews>
    <sheetView showZeros="0" workbookViewId="0">
      <selection activeCell="A1" sqref="A1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4.4272727272727" customWidth="1"/>
    <col min="5" max="5" width="21.2818181818182" customWidth="1"/>
    <col min="6" max="6" width="21.7090909090909" customWidth="1"/>
    <col min="7" max="7" width="35.2818181818182" customWidth="1"/>
    <col min="8" max="8" width="7.70909090909091" customWidth="1"/>
    <col min="9" max="9" width="11.1454545454545" customWidth="1"/>
    <col min="10" max="10" width="13.2818181818182" customWidth="1"/>
    <col min="11" max="20" width="20" customWidth="1"/>
    <col min="21" max="21" width="19.8545454545455" customWidth="1"/>
    <col min="22" max="22" width="20" customWidth="1"/>
  </cols>
  <sheetData>
    <row r="1" ht="15.75" customHeight="1" spans="2:22">
      <c r="B1" s="169"/>
      <c r="C1" s="169"/>
      <c r="D1" s="169"/>
      <c r="E1" s="169"/>
      <c r="T1" s="87"/>
      <c r="U1" s="87"/>
      <c r="V1" s="197"/>
    </row>
    <row r="2" ht="41.25" customHeight="1" spans="1:22">
      <c r="A2" s="90" t="str">
        <f>"2025"&amp;"年部门政府采购预算表"</f>
        <v>2025年部门政府采购预算表</v>
      </c>
      <c r="B2" s="80"/>
      <c r="C2" s="80"/>
      <c r="D2" s="80"/>
      <c r="E2" s="80"/>
      <c r="F2" s="51"/>
      <c r="G2" s="51"/>
      <c r="H2" s="51"/>
      <c r="I2" s="51"/>
      <c r="J2" s="51"/>
      <c r="K2" s="51"/>
      <c r="L2" s="51"/>
      <c r="M2" s="51"/>
      <c r="N2" s="51"/>
      <c r="O2" s="80"/>
      <c r="P2" s="51"/>
      <c r="Q2" s="51"/>
      <c r="R2" s="80"/>
      <c r="S2" s="51"/>
      <c r="T2" s="80"/>
      <c r="U2" s="80"/>
      <c r="V2" s="51"/>
    </row>
    <row r="3" ht="18.75" customHeight="1" spans="1:22">
      <c r="A3" s="170" t="str">
        <f>"单位名称："&amp;"昆明市市场监督管理局空港经济区分局"</f>
        <v>单位名称：昆明市市场监督管理局空港经济区分局</v>
      </c>
      <c r="B3" s="171"/>
      <c r="C3" s="171"/>
      <c r="D3" s="171"/>
      <c r="E3" s="171"/>
      <c r="F3" s="54"/>
      <c r="G3" s="54"/>
      <c r="H3" s="54"/>
      <c r="I3" s="54"/>
      <c r="J3" s="54"/>
      <c r="K3" s="54"/>
      <c r="L3" s="54"/>
      <c r="M3" s="54"/>
      <c r="N3" s="54"/>
      <c r="T3" s="109"/>
      <c r="U3" s="109"/>
      <c r="V3" s="198" t="s">
        <v>0</v>
      </c>
    </row>
    <row r="4" ht="15.75" customHeight="1" spans="1:22">
      <c r="A4" s="57" t="s">
        <v>156</v>
      </c>
      <c r="B4" s="172" t="s">
        <v>157</v>
      </c>
      <c r="C4" s="172" t="s">
        <v>159</v>
      </c>
      <c r="D4" s="172" t="s">
        <v>160</v>
      </c>
      <c r="E4" s="172" t="s">
        <v>161</v>
      </c>
      <c r="F4" s="173" t="s">
        <v>394</v>
      </c>
      <c r="G4" s="173" t="s">
        <v>395</v>
      </c>
      <c r="H4" s="173" t="s">
        <v>396</v>
      </c>
      <c r="I4" s="173" t="s">
        <v>391</v>
      </c>
      <c r="J4" s="173" t="s">
        <v>392</v>
      </c>
      <c r="K4" s="188" t="s">
        <v>164</v>
      </c>
      <c r="L4" s="188"/>
      <c r="M4" s="188"/>
      <c r="N4" s="188"/>
      <c r="O4" s="189"/>
      <c r="P4" s="188"/>
      <c r="Q4" s="188"/>
      <c r="R4" s="110"/>
      <c r="S4" s="188"/>
      <c r="T4" s="189"/>
      <c r="U4" s="110"/>
      <c r="V4" s="199"/>
    </row>
    <row r="5" ht="17.25" customHeight="1" spans="1:22">
      <c r="A5" s="62"/>
      <c r="B5" s="174"/>
      <c r="C5" s="174"/>
      <c r="D5" s="174"/>
      <c r="E5" s="174"/>
      <c r="F5" s="175"/>
      <c r="G5" s="175"/>
      <c r="H5" s="175"/>
      <c r="I5" s="175"/>
      <c r="J5" s="175"/>
      <c r="K5" s="175" t="s">
        <v>49</v>
      </c>
      <c r="L5" s="175" t="s">
        <v>52</v>
      </c>
      <c r="M5" s="175" t="s">
        <v>53</v>
      </c>
      <c r="N5" s="175" t="s">
        <v>54</v>
      </c>
      <c r="O5" s="190" t="s">
        <v>55</v>
      </c>
      <c r="P5" s="191" t="s">
        <v>397</v>
      </c>
      <c r="Q5" s="191"/>
      <c r="R5" s="200"/>
      <c r="S5" s="191"/>
      <c r="T5" s="201"/>
      <c r="U5" s="176"/>
      <c r="V5" s="175" t="s">
        <v>398</v>
      </c>
    </row>
    <row r="6" ht="54" customHeight="1" spans="1:22">
      <c r="A6" s="66"/>
      <c r="B6" s="176"/>
      <c r="C6" s="176"/>
      <c r="D6" s="176"/>
      <c r="E6" s="176"/>
      <c r="F6" s="177"/>
      <c r="G6" s="177"/>
      <c r="H6" s="177"/>
      <c r="I6" s="177"/>
      <c r="J6" s="177"/>
      <c r="K6" s="177"/>
      <c r="L6" s="177" t="s">
        <v>51</v>
      </c>
      <c r="M6" s="177"/>
      <c r="N6" s="177"/>
      <c r="O6" s="192"/>
      <c r="P6" s="177" t="s">
        <v>51</v>
      </c>
      <c r="Q6" s="177" t="s">
        <v>57</v>
      </c>
      <c r="R6" s="176" t="s">
        <v>59</v>
      </c>
      <c r="S6" s="177" t="s">
        <v>173</v>
      </c>
      <c r="T6" s="192" t="s">
        <v>60</v>
      </c>
      <c r="U6" s="176" t="s">
        <v>61</v>
      </c>
      <c r="V6" s="177"/>
    </row>
    <row r="7" ht="18" customHeight="1" spans="1:22">
      <c r="A7" s="178">
        <v>1</v>
      </c>
      <c r="B7" s="179" t="s">
        <v>76</v>
      </c>
      <c r="C7" s="180" t="s">
        <v>77</v>
      </c>
      <c r="D7" s="180" t="s">
        <v>78</v>
      </c>
      <c r="E7" s="179" t="s">
        <v>79</v>
      </c>
      <c r="F7" s="180" t="s">
        <v>80</v>
      </c>
      <c r="G7" s="180" t="s">
        <v>81</v>
      </c>
      <c r="H7" s="181" t="s">
        <v>82</v>
      </c>
      <c r="I7" s="180" t="s">
        <v>83</v>
      </c>
      <c r="J7" s="180" t="s">
        <v>84</v>
      </c>
      <c r="K7" s="181" t="s">
        <v>85</v>
      </c>
      <c r="L7" s="180" t="s">
        <v>86</v>
      </c>
      <c r="M7" s="181" t="s">
        <v>87</v>
      </c>
      <c r="N7" s="180" t="s">
        <v>88</v>
      </c>
      <c r="O7" s="180" t="s">
        <v>89</v>
      </c>
      <c r="P7" s="181" t="s">
        <v>186</v>
      </c>
      <c r="Q7" s="180" t="s">
        <v>187</v>
      </c>
      <c r="R7" s="179" t="s">
        <v>188</v>
      </c>
      <c r="S7" s="180" t="s">
        <v>189</v>
      </c>
      <c r="T7" s="180" t="s">
        <v>190</v>
      </c>
      <c r="U7" s="180" t="s">
        <v>191</v>
      </c>
      <c r="V7" s="180" t="s">
        <v>192</v>
      </c>
    </row>
    <row r="8" ht="21" customHeight="1" spans="1:22">
      <c r="A8" s="182" t="s">
        <v>63</v>
      </c>
      <c r="B8" s="183" t="s">
        <v>63</v>
      </c>
      <c r="C8" s="183" t="s">
        <v>209</v>
      </c>
      <c r="D8" s="183" t="s">
        <v>108</v>
      </c>
      <c r="E8" s="183" t="s">
        <v>109</v>
      </c>
      <c r="F8" s="184" t="s">
        <v>399</v>
      </c>
      <c r="G8" s="184" t="s">
        <v>400</v>
      </c>
      <c r="H8" s="184" t="s">
        <v>401</v>
      </c>
      <c r="I8" s="193">
        <v>1</v>
      </c>
      <c r="J8" s="194">
        <v>1260000</v>
      </c>
      <c r="K8" s="194">
        <v>1260000</v>
      </c>
      <c r="L8" s="194">
        <v>1260000</v>
      </c>
      <c r="M8" s="194"/>
      <c r="N8" s="194"/>
      <c r="O8" s="195"/>
      <c r="P8" s="194"/>
      <c r="Q8" s="194"/>
      <c r="R8" s="195"/>
      <c r="S8" s="194"/>
      <c r="T8" s="195"/>
      <c r="U8" s="195"/>
      <c r="V8" s="202"/>
    </row>
    <row r="9" ht="21" customHeight="1" spans="1:22">
      <c r="A9" s="182" t="s">
        <v>63</v>
      </c>
      <c r="B9" s="183" t="s">
        <v>63</v>
      </c>
      <c r="C9" s="183" t="s">
        <v>215</v>
      </c>
      <c r="D9" s="183" t="s">
        <v>98</v>
      </c>
      <c r="E9" s="183" t="s">
        <v>99</v>
      </c>
      <c r="F9" s="184" t="s">
        <v>402</v>
      </c>
      <c r="G9" s="184" t="s">
        <v>403</v>
      </c>
      <c r="H9" s="184" t="s">
        <v>401</v>
      </c>
      <c r="I9" s="193">
        <v>1</v>
      </c>
      <c r="J9" s="194">
        <v>15000</v>
      </c>
      <c r="K9" s="194">
        <v>15000</v>
      </c>
      <c r="L9" s="194">
        <v>15000</v>
      </c>
      <c r="M9" s="194"/>
      <c r="N9" s="194"/>
      <c r="O9" s="195"/>
      <c r="P9" s="194"/>
      <c r="Q9" s="194"/>
      <c r="R9" s="195"/>
      <c r="S9" s="194"/>
      <c r="T9" s="195"/>
      <c r="U9" s="195"/>
      <c r="V9" s="75"/>
    </row>
    <row r="10" ht="21" customHeight="1" spans="1:22">
      <c r="A10" s="182" t="s">
        <v>63</v>
      </c>
      <c r="B10" s="183" t="s">
        <v>63</v>
      </c>
      <c r="C10" s="183" t="s">
        <v>215</v>
      </c>
      <c r="D10" s="183" t="s">
        <v>98</v>
      </c>
      <c r="E10" s="183" t="s">
        <v>99</v>
      </c>
      <c r="F10" s="184" t="s">
        <v>404</v>
      </c>
      <c r="G10" s="184" t="s">
        <v>405</v>
      </c>
      <c r="H10" s="184" t="s">
        <v>401</v>
      </c>
      <c r="I10" s="193">
        <v>1</v>
      </c>
      <c r="J10" s="194">
        <v>10000</v>
      </c>
      <c r="K10" s="194">
        <v>10000</v>
      </c>
      <c r="L10" s="194">
        <v>10000</v>
      </c>
      <c r="M10" s="194"/>
      <c r="N10" s="194"/>
      <c r="O10" s="195"/>
      <c r="P10" s="194"/>
      <c r="Q10" s="194"/>
      <c r="R10" s="195"/>
      <c r="S10" s="194"/>
      <c r="T10" s="195"/>
      <c r="U10" s="195"/>
      <c r="V10" s="75"/>
    </row>
    <row r="11" ht="21" customHeight="1" spans="1:22">
      <c r="A11" s="182" t="s">
        <v>63</v>
      </c>
      <c r="B11" s="183" t="s">
        <v>63</v>
      </c>
      <c r="C11" s="183" t="s">
        <v>215</v>
      </c>
      <c r="D11" s="183" t="s">
        <v>98</v>
      </c>
      <c r="E11" s="183" t="s">
        <v>99</v>
      </c>
      <c r="F11" s="184" t="s">
        <v>406</v>
      </c>
      <c r="G11" s="184" t="s">
        <v>407</v>
      </c>
      <c r="H11" s="184" t="s">
        <v>401</v>
      </c>
      <c r="I11" s="193">
        <v>1</v>
      </c>
      <c r="J11" s="194">
        <v>25000</v>
      </c>
      <c r="K11" s="194">
        <v>25000</v>
      </c>
      <c r="L11" s="194">
        <v>25000</v>
      </c>
      <c r="M11" s="194"/>
      <c r="N11" s="194"/>
      <c r="O11" s="195"/>
      <c r="P11" s="194"/>
      <c r="Q11" s="194"/>
      <c r="R11" s="195"/>
      <c r="S11" s="194"/>
      <c r="T11" s="195"/>
      <c r="U11" s="195"/>
      <c r="V11" s="75"/>
    </row>
    <row r="12" ht="21" customHeight="1" spans="1:22">
      <c r="A12" s="185" t="s">
        <v>146</v>
      </c>
      <c r="B12" s="186"/>
      <c r="C12" s="186"/>
      <c r="D12" s="186"/>
      <c r="E12" s="186"/>
      <c r="F12" s="187"/>
      <c r="G12" s="187"/>
      <c r="H12" s="187"/>
      <c r="I12" s="185"/>
      <c r="J12" s="196"/>
      <c r="K12" s="195">
        <v>1310000</v>
      </c>
      <c r="L12" s="195">
        <v>1310000</v>
      </c>
      <c r="M12" s="195"/>
      <c r="N12" s="195"/>
      <c r="O12" s="195"/>
      <c r="P12" s="195"/>
      <c r="Q12" s="195"/>
      <c r="R12" s="195"/>
      <c r="S12" s="195"/>
      <c r="T12" s="195"/>
      <c r="U12" s="195"/>
      <c r="V12" s="203"/>
    </row>
  </sheetData>
  <mergeCells count="21">
    <mergeCell ref="A2:V2"/>
    <mergeCell ref="A3:J3"/>
    <mergeCell ref="K4:V4"/>
    <mergeCell ref="P5:U5"/>
    <mergeCell ref="A12:J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V5:V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24"/>
  <sheetViews>
    <sheetView showZeros="0" workbookViewId="0">
      <selection activeCell="A1" sqref="A1"/>
    </sheetView>
  </sheetViews>
  <sheetFormatPr defaultColWidth="9.14545454545454" defaultRowHeight="14.25" customHeight="1"/>
  <cols>
    <col min="1" max="3" width="39.1454545454545" customWidth="1"/>
    <col min="4" max="4" width="27.5727272727273" customWidth="1"/>
    <col min="5" max="5" width="17.5727272727273" customWidth="1"/>
    <col min="6" max="6" width="28.1454545454545" customWidth="1"/>
    <col min="7" max="8" width="39.1454545454545" customWidth="1"/>
    <col min="9" max="17" width="20.4272727272727" customWidth="1"/>
    <col min="18" max="19" width="20.2818181818182" customWidth="1"/>
    <col min="20" max="20" width="20.4272727272727" customWidth="1"/>
  </cols>
  <sheetData>
    <row r="1" ht="16.5" customHeight="1" spans="1:20">
      <c r="A1" s="126"/>
      <c r="B1" s="127"/>
      <c r="C1" s="127"/>
      <c r="D1" s="127"/>
      <c r="E1" s="127"/>
      <c r="F1" s="126"/>
      <c r="G1" s="126"/>
      <c r="H1" s="126"/>
      <c r="I1" s="126"/>
      <c r="J1" s="126"/>
      <c r="K1" s="126"/>
      <c r="L1" s="126"/>
      <c r="M1" s="148"/>
      <c r="N1" s="126"/>
      <c r="O1" s="126"/>
      <c r="P1" s="127"/>
      <c r="Q1" s="126"/>
      <c r="R1" s="160"/>
      <c r="S1" s="161"/>
      <c r="T1" s="161"/>
    </row>
    <row r="2" ht="41.25" customHeight="1" spans="1:20">
      <c r="A2" s="90" t="str">
        <f>"2025"&amp;"年部门政府购买服务预算表"</f>
        <v>2025年部门政府购买服务预算表</v>
      </c>
      <c r="B2" s="80"/>
      <c r="C2" s="80"/>
      <c r="D2" s="80"/>
      <c r="E2" s="80"/>
      <c r="F2" s="128"/>
      <c r="G2" s="128"/>
      <c r="H2" s="128"/>
      <c r="I2" s="128"/>
      <c r="J2" s="128"/>
      <c r="K2" s="128"/>
      <c r="L2" s="128"/>
      <c r="M2" s="149"/>
      <c r="N2" s="128"/>
      <c r="O2" s="128"/>
      <c r="P2" s="80"/>
      <c r="Q2" s="128"/>
      <c r="R2" s="149"/>
      <c r="S2" s="80"/>
      <c r="T2" s="128"/>
    </row>
    <row r="3" ht="18.75" customHeight="1" spans="1:20">
      <c r="A3" s="129" t="str">
        <f>"单位名称："&amp;"昆明市市场监督管理局空港经济区分局"</f>
        <v>单位名称：昆明市市场监督管理局空港经济区分局</v>
      </c>
      <c r="B3" s="127"/>
      <c r="C3" s="127"/>
      <c r="D3" s="127"/>
      <c r="E3" s="127"/>
      <c r="F3" s="126"/>
      <c r="G3" s="126"/>
      <c r="H3" s="126"/>
      <c r="I3" s="126"/>
      <c r="J3" s="126"/>
      <c r="K3" s="126"/>
      <c r="L3" s="126"/>
      <c r="M3" s="148"/>
      <c r="N3" s="126"/>
      <c r="O3" s="126"/>
      <c r="P3" s="127"/>
      <c r="Q3" s="126"/>
      <c r="R3" s="162"/>
      <c r="S3" s="163"/>
      <c r="T3" s="163" t="s">
        <v>0</v>
      </c>
    </row>
    <row r="4" ht="15.75" customHeight="1" spans="1:20">
      <c r="A4" s="130" t="s">
        <v>156</v>
      </c>
      <c r="B4" s="131" t="s">
        <v>157</v>
      </c>
      <c r="C4" s="131" t="s">
        <v>159</v>
      </c>
      <c r="D4" s="131" t="s">
        <v>408</v>
      </c>
      <c r="E4" s="131" t="s">
        <v>160</v>
      </c>
      <c r="F4" s="132" t="s">
        <v>161</v>
      </c>
      <c r="G4" s="132" t="s">
        <v>409</v>
      </c>
      <c r="H4" s="132" t="s">
        <v>410</v>
      </c>
      <c r="I4" s="150" t="s">
        <v>164</v>
      </c>
      <c r="J4" s="150"/>
      <c r="K4" s="150"/>
      <c r="L4" s="150"/>
      <c r="M4" s="151"/>
      <c r="N4" s="150"/>
      <c r="O4" s="150"/>
      <c r="P4" s="152"/>
      <c r="Q4" s="150"/>
      <c r="R4" s="151"/>
      <c r="S4" s="152"/>
      <c r="T4" s="164"/>
    </row>
    <row r="5" ht="17.25" customHeight="1" spans="1:20">
      <c r="A5" s="133"/>
      <c r="B5" s="134"/>
      <c r="C5" s="134"/>
      <c r="D5" s="134"/>
      <c r="E5" s="134"/>
      <c r="F5" s="135"/>
      <c r="G5" s="135"/>
      <c r="H5" s="135"/>
      <c r="I5" s="135" t="s">
        <v>49</v>
      </c>
      <c r="J5" s="135" t="s">
        <v>52</v>
      </c>
      <c r="K5" s="135" t="s">
        <v>411</v>
      </c>
      <c r="L5" s="135" t="s">
        <v>54</v>
      </c>
      <c r="M5" s="153" t="s">
        <v>412</v>
      </c>
      <c r="N5" s="154" t="s">
        <v>397</v>
      </c>
      <c r="O5" s="154"/>
      <c r="P5" s="155"/>
      <c r="Q5" s="154"/>
      <c r="R5" s="165"/>
      <c r="S5" s="137"/>
      <c r="T5" s="135" t="s">
        <v>398</v>
      </c>
    </row>
    <row r="6" ht="54" customHeight="1" spans="1:20">
      <c r="A6" s="136"/>
      <c r="B6" s="137"/>
      <c r="C6" s="137"/>
      <c r="D6" s="137"/>
      <c r="E6" s="137"/>
      <c r="F6" s="138"/>
      <c r="G6" s="138"/>
      <c r="H6" s="138"/>
      <c r="I6" s="138"/>
      <c r="J6" s="138" t="s">
        <v>51</v>
      </c>
      <c r="K6" s="138"/>
      <c r="L6" s="138"/>
      <c r="M6" s="156"/>
      <c r="N6" s="138" t="s">
        <v>51</v>
      </c>
      <c r="O6" s="138" t="s">
        <v>57</v>
      </c>
      <c r="P6" s="137" t="s">
        <v>59</v>
      </c>
      <c r="Q6" s="138" t="s">
        <v>58</v>
      </c>
      <c r="R6" s="156" t="s">
        <v>60</v>
      </c>
      <c r="S6" s="137" t="s">
        <v>61</v>
      </c>
      <c r="T6" s="138"/>
    </row>
    <row r="7" ht="17.25" customHeight="1" spans="1:20">
      <c r="A7" s="139">
        <v>1</v>
      </c>
      <c r="B7" s="137">
        <v>2</v>
      </c>
      <c r="C7" s="139">
        <v>3</v>
      </c>
      <c r="D7" s="139">
        <v>4</v>
      </c>
      <c r="E7" s="137">
        <v>5</v>
      </c>
      <c r="F7" s="139">
        <v>6</v>
      </c>
      <c r="G7" s="139">
        <v>7</v>
      </c>
      <c r="H7" s="140">
        <v>8</v>
      </c>
      <c r="I7" s="139">
        <v>9</v>
      </c>
      <c r="J7" s="139">
        <v>10</v>
      </c>
      <c r="K7" s="140">
        <v>11</v>
      </c>
      <c r="L7" s="139">
        <v>12</v>
      </c>
      <c r="M7" s="139">
        <v>13</v>
      </c>
      <c r="N7" s="140">
        <v>14</v>
      </c>
      <c r="O7" s="139">
        <v>15</v>
      </c>
      <c r="P7" s="139">
        <v>16</v>
      </c>
      <c r="Q7" s="140">
        <v>17</v>
      </c>
      <c r="R7" s="139">
        <v>18</v>
      </c>
      <c r="S7" s="166">
        <v>19</v>
      </c>
      <c r="T7" s="167">
        <v>20</v>
      </c>
    </row>
    <row r="8" ht="21" customHeight="1" spans="1:20">
      <c r="A8" s="141" t="s">
        <v>63</v>
      </c>
      <c r="B8" s="142" t="s">
        <v>63</v>
      </c>
      <c r="C8" s="142" t="s">
        <v>199</v>
      </c>
      <c r="D8" s="142" t="s">
        <v>69</v>
      </c>
      <c r="E8" s="142" t="s">
        <v>90</v>
      </c>
      <c r="F8" s="143" t="s">
        <v>91</v>
      </c>
      <c r="G8" s="143" t="s">
        <v>413</v>
      </c>
      <c r="H8" s="143" t="s">
        <v>414</v>
      </c>
      <c r="I8" s="157">
        <v>50000</v>
      </c>
      <c r="J8" s="157">
        <v>50000</v>
      </c>
      <c r="K8" s="157"/>
      <c r="L8" s="157"/>
      <c r="M8" s="158"/>
      <c r="N8" s="157"/>
      <c r="O8" s="157"/>
      <c r="P8" s="159"/>
      <c r="Q8" s="157"/>
      <c r="R8" s="158"/>
      <c r="S8" s="158"/>
      <c r="T8" s="168"/>
    </row>
    <row r="9" ht="21" customHeight="1" spans="1:20">
      <c r="A9" s="141" t="s">
        <v>63</v>
      </c>
      <c r="B9" s="142" t="s">
        <v>63</v>
      </c>
      <c r="C9" s="142" t="s">
        <v>199</v>
      </c>
      <c r="D9" s="142" t="s">
        <v>69</v>
      </c>
      <c r="E9" s="142" t="s">
        <v>90</v>
      </c>
      <c r="F9" s="143" t="s">
        <v>91</v>
      </c>
      <c r="G9" s="143" t="s">
        <v>415</v>
      </c>
      <c r="H9" s="143" t="s">
        <v>416</v>
      </c>
      <c r="I9" s="157">
        <v>500000</v>
      </c>
      <c r="J9" s="157">
        <v>500000</v>
      </c>
      <c r="K9" s="157"/>
      <c r="L9" s="157"/>
      <c r="M9" s="158"/>
      <c r="N9" s="157"/>
      <c r="O9" s="157"/>
      <c r="P9" s="159"/>
      <c r="Q9" s="157"/>
      <c r="R9" s="158"/>
      <c r="S9" s="158"/>
      <c r="T9" s="75"/>
    </row>
    <row r="10" ht="21" customHeight="1" spans="1:20">
      <c r="A10" s="141" t="s">
        <v>63</v>
      </c>
      <c r="B10" s="142" t="s">
        <v>63</v>
      </c>
      <c r="C10" s="142" t="s">
        <v>199</v>
      </c>
      <c r="D10" s="142" t="s">
        <v>69</v>
      </c>
      <c r="E10" s="142" t="s">
        <v>90</v>
      </c>
      <c r="F10" s="143" t="s">
        <v>91</v>
      </c>
      <c r="G10" s="143" t="s">
        <v>417</v>
      </c>
      <c r="H10" s="143" t="s">
        <v>418</v>
      </c>
      <c r="I10" s="157">
        <v>300000</v>
      </c>
      <c r="J10" s="157">
        <v>300000</v>
      </c>
      <c r="K10" s="157"/>
      <c r="L10" s="157"/>
      <c r="M10" s="158"/>
      <c r="N10" s="157"/>
      <c r="O10" s="157"/>
      <c r="P10" s="159"/>
      <c r="Q10" s="157"/>
      <c r="R10" s="158"/>
      <c r="S10" s="158"/>
      <c r="T10" s="75"/>
    </row>
    <row r="11" ht="21" customHeight="1" spans="1:20">
      <c r="A11" s="141" t="s">
        <v>63</v>
      </c>
      <c r="B11" s="142" t="s">
        <v>63</v>
      </c>
      <c r="C11" s="142" t="s">
        <v>199</v>
      </c>
      <c r="D11" s="142" t="s">
        <v>69</v>
      </c>
      <c r="E11" s="142" t="s">
        <v>90</v>
      </c>
      <c r="F11" s="143" t="s">
        <v>91</v>
      </c>
      <c r="G11" s="143" t="s">
        <v>419</v>
      </c>
      <c r="H11" s="143" t="s">
        <v>420</v>
      </c>
      <c r="I11" s="157">
        <v>150000</v>
      </c>
      <c r="J11" s="157">
        <v>150000</v>
      </c>
      <c r="K11" s="157"/>
      <c r="L11" s="157"/>
      <c r="M11" s="158"/>
      <c r="N11" s="157"/>
      <c r="O11" s="157"/>
      <c r="P11" s="159"/>
      <c r="Q11" s="157"/>
      <c r="R11" s="158"/>
      <c r="S11" s="158"/>
      <c r="T11" s="75"/>
    </row>
    <row r="12" ht="21" customHeight="1" spans="1:20">
      <c r="A12" s="141" t="s">
        <v>63</v>
      </c>
      <c r="B12" s="142" t="s">
        <v>63</v>
      </c>
      <c r="C12" s="142" t="s">
        <v>199</v>
      </c>
      <c r="D12" s="142" t="s">
        <v>69</v>
      </c>
      <c r="E12" s="142" t="s">
        <v>90</v>
      </c>
      <c r="F12" s="143" t="s">
        <v>91</v>
      </c>
      <c r="G12" s="143" t="s">
        <v>421</v>
      </c>
      <c r="H12" s="143" t="s">
        <v>422</v>
      </c>
      <c r="I12" s="157">
        <v>50000</v>
      </c>
      <c r="J12" s="157">
        <v>50000</v>
      </c>
      <c r="K12" s="157"/>
      <c r="L12" s="157"/>
      <c r="M12" s="158"/>
      <c r="N12" s="157"/>
      <c r="O12" s="157"/>
      <c r="P12" s="159"/>
      <c r="Q12" s="157"/>
      <c r="R12" s="158"/>
      <c r="S12" s="158"/>
      <c r="T12" s="75"/>
    </row>
    <row r="13" ht="21" customHeight="1" spans="1:20">
      <c r="A13" s="141" t="s">
        <v>63</v>
      </c>
      <c r="B13" s="142" t="s">
        <v>63</v>
      </c>
      <c r="C13" s="142" t="s">
        <v>199</v>
      </c>
      <c r="D13" s="142" t="s">
        <v>69</v>
      </c>
      <c r="E13" s="142" t="s">
        <v>90</v>
      </c>
      <c r="F13" s="143" t="s">
        <v>91</v>
      </c>
      <c r="G13" s="143" t="s">
        <v>423</v>
      </c>
      <c r="H13" s="143" t="s">
        <v>424</v>
      </c>
      <c r="I13" s="157">
        <v>300000</v>
      </c>
      <c r="J13" s="157">
        <v>300000</v>
      </c>
      <c r="K13" s="157"/>
      <c r="L13" s="157"/>
      <c r="M13" s="158"/>
      <c r="N13" s="157"/>
      <c r="O13" s="157"/>
      <c r="P13" s="159"/>
      <c r="Q13" s="157"/>
      <c r="R13" s="158"/>
      <c r="S13" s="158"/>
      <c r="T13" s="75"/>
    </row>
    <row r="14" ht="21" customHeight="1" spans="1:20">
      <c r="A14" s="141" t="s">
        <v>63</v>
      </c>
      <c r="B14" s="142" t="s">
        <v>63</v>
      </c>
      <c r="C14" s="142" t="s">
        <v>199</v>
      </c>
      <c r="D14" s="142" t="s">
        <v>69</v>
      </c>
      <c r="E14" s="142" t="s">
        <v>90</v>
      </c>
      <c r="F14" s="143" t="s">
        <v>91</v>
      </c>
      <c r="G14" s="143" t="s">
        <v>425</v>
      </c>
      <c r="H14" s="143" t="s">
        <v>426</v>
      </c>
      <c r="I14" s="157">
        <v>150000</v>
      </c>
      <c r="J14" s="157">
        <v>150000</v>
      </c>
      <c r="K14" s="157"/>
      <c r="L14" s="157"/>
      <c r="M14" s="158"/>
      <c r="N14" s="157"/>
      <c r="O14" s="157"/>
      <c r="P14" s="159"/>
      <c r="Q14" s="157"/>
      <c r="R14" s="158"/>
      <c r="S14" s="158"/>
      <c r="T14" s="75"/>
    </row>
    <row r="15" ht="21" customHeight="1" spans="1:20">
      <c r="A15" s="141" t="s">
        <v>63</v>
      </c>
      <c r="B15" s="142" t="s">
        <v>63</v>
      </c>
      <c r="C15" s="142" t="s">
        <v>209</v>
      </c>
      <c r="D15" s="142" t="s">
        <v>69</v>
      </c>
      <c r="E15" s="142" t="s">
        <v>90</v>
      </c>
      <c r="F15" s="143" t="s">
        <v>91</v>
      </c>
      <c r="G15" s="143" t="s">
        <v>427</v>
      </c>
      <c r="H15" s="143" t="s">
        <v>418</v>
      </c>
      <c r="I15" s="157">
        <v>480000</v>
      </c>
      <c r="J15" s="157">
        <v>480000</v>
      </c>
      <c r="K15" s="157"/>
      <c r="L15" s="157"/>
      <c r="M15" s="158"/>
      <c r="N15" s="157"/>
      <c r="O15" s="157"/>
      <c r="P15" s="159"/>
      <c r="Q15" s="157"/>
      <c r="R15" s="158"/>
      <c r="S15" s="158"/>
      <c r="T15" s="75"/>
    </row>
    <row r="16" ht="21" customHeight="1" spans="1:20">
      <c r="A16" s="141" t="s">
        <v>63</v>
      </c>
      <c r="B16" s="142" t="s">
        <v>63</v>
      </c>
      <c r="C16" s="142" t="s">
        <v>209</v>
      </c>
      <c r="D16" s="142" t="s">
        <v>69</v>
      </c>
      <c r="E16" s="142" t="s">
        <v>90</v>
      </c>
      <c r="F16" s="143" t="s">
        <v>91</v>
      </c>
      <c r="G16" s="143" t="s">
        <v>428</v>
      </c>
      <c r="H16" s="143" t="s">
        <v>429</v>
      </c>
      <c r="I16" s="157">
        <v>1260000</v>
      </c>
      <c r="J16" s="157">
        <v>1260000</v>
      </c>
      <c r="K16" s="157"/>
      <c r="L16" s="157"/>
      <c r="M16" s="158"/>
      <c r="N16" s="157"/>
      <c r="O16" s="157"/>
      <c r="P16" s="159"/>
      <c r="Q16" s="157"/>
      <c r="R16" s="158"/>
      <c r="S16" s="158"/>
      <c r="T16" s="75"/>
    </row>
    <row r="17" ht="21" customHeight="1" spans="1:20">
      <c r="A17" s="141" t="s">
        <v>63</v>
      </c>
      <c r="B17" s="142" t="s">
        <v>63</v>
      </c>
      <c r="C17" s="142" t="s">
        <v>212</v>
      </c>
      <c r="D17" s="142" t="s">
        <v>69</v>
      </c>
      <c r="E17" s="142" t="s">
        <v>90</v>
      </c>
      <c r="F17" s="143" t="s">
        <v>91</v>
      </c>
      <c r="G17" s="143" t="s">
        <v>430</v>
      </c>
      <c r="H17" s="143" t="s">
        <v>418</v>
      </c>
      <c r="I17" s="157">
        <v>250000</v>
      </c>
      <c r="J17" s="157">
        <v>250000</v>
      </c>
      <c r="K17" s="157"/>
      <c r="L17" s="157"/>
      <c r="M17" s="158"/>
      <c r="N17" s="157"/>
      <c r="O17" s="157"/>
      <c r="P17" s="159"/>
      <c r="Q17" s="157"/>
      <c r="R17" s="158"/>
      <c r="S17" s="158"/>
      <c r="T17" s="75"/>
    </row>
    <row r="18" ht="21" customHeight="1" spans="1:20">
      <c r="A18" s="141" t="s">
        <v>63</v>
      </c>
      <c r="B18" s="142" t="s">
        <v>63</v>
      </c>
      <c r="C18" s="142" t="s">
        <v>212</v>
      </c>
      <c r="D18" s="142" t="s">
        <v>69</v>
      </c>
      <c r="E18" s="142" t="s">
        <v>90</v>
      </c>
      <c r="F18" s="143" t="s">
        <v>91</v>
      </c>
      <c r="G18" s="143" t="s">
        <v>431</v>
      </c>
      <c r="H18" s="143" t="s">
        <v>418</v>
      </c>
      <c r="I18" s="157">
        <v>250000</v>
      </c>
      <c r="J18" s="157">
        <v>250000</v>
      </c>
      <c r="K18" s="157"/>
      <c r="L18" s="157"/>
      <c r="M18" s="158"/>
      <c r="N18" s="157"/>
      <c r="O18" s="157"/>
      <c r="P18" s="159"/>
      <c r="Q18" s="157"/>
      <c r="R18" s="158"/>
      <c r="S18" s="158"/>
      <c r="T18" s="75"/>
    </row>
    <row r="19" ht="21" customHeight="1" spans="1:20">
      <c r="A19" s="141" t="s">
        <v>63</v>
      </c>
      <c r="B19" s="142" t="s">
        <v>63</v>
      </c>
      <c r="C19" s="142" t="s">
        <v>212</v>
      </c>
      <c r="D19" s="142" t="s">
        <v>69</v>
      </c>
      <c r="E19" s="142" t="s">
        <v>90</v>
      </c>
      <c r="F19" s="143" t="s">
        <v>91</v>
      </c>
      <c r="G19" s="143" t="s">
        <v>432</v>
      </c>
      <c r="H19" s="143" t="s">
        <v>418</v>
      </c>
      <c r="I19" s="157">
        <v>480000</v>
      </c>
      <c r="J19" s="157">
        <v>480000</v>
      </c>
      <c r="K19" s="157"/>
      <c r="L19" s="157"/>
      <c r="M19" s="158"/>
      <c r="N19" s="157"/>
      <c r="O19" s="157"/>
      <c r="P19" s="159"/>
      <c r="Q19" s="157"/>
      <c r="R19" s="158"/>
      <c r="S19" s="158"/>
      <c r="T19" s="75"/>
    </row>
    <row r="20" ht="21" customHeight="1" spans="1:20">
      <c r="A20" s="141" t="s">
        <v>63</v>
      </c>
      <c r="B20" s="142" t="s">
        <v>63</v>
      </c>
      <c r="C20" s="142" t="s">
        <v>212</v>
      </c>
      <c r="D20" s="142" t="s">
        <v>69</v>
      </c>
      <c r="E20" s="142" t="s">
        <v>90</v>
      </c>
      <c r="F20" s="143" t="s">
        <v>91</v>
      </c>
      <c r="G20" s="143" t="s">
        <v>433</v>
      </c>
      <c r="H20" s="143" t="s">
        <v>429</v>
      </c>
      <c r="I20" s="157">
        <v>200000</v>
      </c>
      <c r="J20" s="157">
        <v>200000</v>
      </c>
      <c r="K20" s="157"/>
      <c r="L20" s="157"/>
      <c r="M20" s="158"/>
      <c r="N20" s="157"/>
      <c r="O20" s="157"/>
      <c r="P20" s="159"/>
      <c r="Q20" s="157"/>
      <c r="R20" s="158"/>
      <c r="S20" s="158"/>
      <c r="T20" s="75"/>
    </row>
    <row r="21" ht="21" customHeight="1" spans="1:20">
      <c r="A21" s="141" t="s">
        <v>63</v>
      </c>
      <c r="B21" s="142" t="s">
        <v>63</v>
      </c>
      <c r="C21" s="142" t="s">
        <v>213</v>
      </c>
      <c r="D21" s="142" t="s">
        <v>69</v>
      </c>
      <c r="E21" s="142" t="s">
        <v>90</v>
      </c>
      <c r="F21" s="143" t="s">
        <v>91</v>
      </c>
      <c r="G21" s="143" t="s">
        <v>434</v>
      </c>
      <c r="H21" s="143" t="s">
        <v>435</v>
      </c>
      <c r="I21" s="157">
        <v>250000</v>
      </c>
      <c r="J21" s="157">
        <v>250000</v>
      </c>
      <c r="K21" s="157"/>
      <c r="L21" s="157"/>
      <c r="M21" s="158"/>
      <c r="N21" s="157"/>
      <c r="O21" s="157"/>
      <c r="P21" s="159"/>
      <c r="Q21" s="157"/>
      <c r="R21" s="158"/>
      <c r="S21" s="158"/>
      <c r="T21" s="75"/>
    </row>
    <row r="22" ht="21" customHeight="1" spans="1:20">
      <c r="A22" s="141" t="s">
        <v>63</v>
      </c>
      <c r="B22" s="142" t="s">
        <v>63</v>
      </c>
      <c r="C22" s="142" t="s">
        <v>215</v>
      </c>
      <c r="D22" s="142" t="s">
        <v>69</v>
      </c>
      <c r="E22" s="142" t="s">
        <v>90</v>
      </c>
      <c r="F22" s="143" t="s">
        <v>91</v>
      </c>
      <c r="G22" s="143" t="s">
        <v>436</v>
      </c>
      <c r="H22" s="143" t="s">
        <v>414</v>
      </c>
      <c r="I22" s="157">
        <v>150000</v>
      </c>
      <c r="J22" s="157">
        <v>150000</v>
      </c>
      <c r="K22" s="157"/>
      <c r="L22" s="157"/>
      <c r="M22" s="158"/>
      <c r="N22" s="157"/>
      <c r="O22" s="157"/>
      <c r="P22" s="159"/>
      <c r="Q22" s="157"/>
      <c r="R22" s="158"/>
      <c r="S22" s="158"/>
      <c r="T22" s="75"/>
    </row>
    <row r="23" ht="21" customHeight="1" spans="1:20">
      <c r="A23" s="141" t="s">
        <v>63</v>
      </c>
      <c r="B23" s="142" t="s">
        <v>63</v>
      </c>
      <c r="C23" s="142" t="s">
        <v>215</v>
      </c>
      <c r="D23" s="142" t="s">
        <v>69</v>
      </c>
      <c r="E23" s="142" t="s">
        <v>90</v>
      </c>
      <c r="F23" s="143" t="s">
        <v>91</v>
      </c>
      <c r="G23" s="143" t="s">
        <v>437</v>
      </c>
      <c r="H23" s="143" t="s">
        <v>422</v>
      </c>
      <c r="I23" s="157">
        <v>160000</v>
      </c>
      <c r="J23" s="157">
        <v>160000</v>
      </c>
      <c r="K23" s="157"/>
      <c r="L23" s="157"/>
      <c r="M23" s="158"/>
      <c r="N23" s="157"/>
      <c r="O23" s="157"/>
      <c r="P23" s="159"/>
      <c r="Q23" s="157"/>
      <c r="R23" s="158"/>
      <c r="S23" s="158"/>
      <c r="T23" s="75"/>
    </row>
    <row r="24" ht="21" customHeight="1" spans="1:20">
      <c r="A24" s="144" t="s">
        <v>146</v>
      </c>
      <c r="B24" s="145"/>
      <c r="C24" s="145"/>
      <c r="D24" s="145"/>
      <c r="E24" s="145"/>
      <c r="F24" s="146"/>
      <c r="G24" s="146"/>
      <c r="H24" s="147"/>
      <c r="I24" s="158">
        <v>4980000</v>
      </c>
      <c r="J24" s="158">
        <v>4980000</v>
      </c>
      <c r="K24" s="158"/>
      <c r="L24" s="158"/>
      <c r="M24" s="158"/>
      <c r="N24" s="158"/>
      <c r="O24" s="158"/>
      <c r="P24" s="159"/>
      <c r="Q24" s="158"/>
      <c r="R24" s="158"/>
      <c r="S24" s="158"/>
      <c r="T24" s="159"/>
    </row>
  </sheetData>
  <mergeCells count="20">
    <mergeCell ref="A2:T2"/>
    <mergeCell ref="A3:H3"/>
    <mergeCell ref="I3:S3"/>
    <mergeCell ref="I4:T4"/>
    <mergeCell ref="N5:S5"/>
    <mergeCell ref="A24:H2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F1" workbookViewId="0">
      <selection activeCell="A1" sqref="A1"/>
    </sheetView>
  </sheetViews>
  <sheetFormatPr defaultColWidth="9.14545454545454" defaultRowHeight="14.25" customHeight="1"/>
  <cols>
    <col min="1" max="1" width="10.2818181818182" customWidth="1"/>
    <col min="2" max="2" width="30.4272727272727" customWidth="1"/>
    <col min="3" max="3" width="23.8545454545455" customWidth="1"/>
    <col min="4" max="4" width="11.1454545454545" customWidth="1"/>
    <col min="5" max="5" width="32.7090909090909" customWidth="1"/>
    <col min="6" max="6" width="9.85454545454546" customWidth="1"/>
    <col min="7" max="7" width="17.7090909090909" customWidth="1"/>
    <col min="8" max="11" width="23.1454545454545" customWidth="1"/>
  </cols>
  <sheetData>
    <row r="1" ht="13.5" customHeight="1" spans="4:11">
      <c r="D1" s="49"/>
      <c r="E1" s="49"/>
      <c r="F1" s="49"/>
      <c r="G1" s="49"/>
      <c r="K1" s="50"/>
    </row>
    <row r="2" ht="41.25" customHeight="1" spans="1:11">
      <c r="A2" s="51" t="str">
        <f>"2025"&amp;"年部门上级补助项目支出预算表"</f>
        <v>2025年部门上级补助项目支出预算表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13.5" customHeight="1" spans="1:11">
      <c r="A3" s="52" t="str">
        <f>"单位名称："&amp;"昆明市市场监督管理局空港经济区分局"</f>
        <v>单位名称：昆明市市场监督管理局空港经济区分局</v>
      </c>
      <c r="B3" s="53"/>
      <c r="C3" s="53"/>
      <c r="D3" s="53"/>
      <c r="E3" s="53"/>
      <c r="F3" s="53"/>
      <c r="G3" s="53"/>
      <c r="H3" s="54"/>
      <c r="I3" s="54"/>
      <c r="J3" s="54"/>
      <c r="K3" s="55" t="s">
        <v>0</v>
      </c>
    </row>
    <row r="4" ht="21.75" customHeight="1" spans="1:11">
      <c r="A4" s="115" t="s">
        <v>438</v>
      </c>
      <c r="B4" s="115" t="s">
        <v>159</v>
      </c>
      <c r="C4" s="115" t="s">
        <v>439</v>
      </c>
      <c r="D4" s="116" t="s">
        <v>160</v>
      </c>
      <c r="E4" s="116" t="s">
        <v>161</v>
      </c>
      <c r="F4" s="116" t="s">
        <v>178</v>
      </c>
      <c r="G4" s="116" t="s">
        <v>179</v>
      </c>
      <c r="H4" s="117" t="s">
        <v>49</v>
      </c>
      <c r="I4" s="124" t="s">
        <v>440</v>
      </c>
      <c r="J4" s="121"/>
      <c r="K4" s="121"/>
    </row>
    <row r="5" ht="21.75" customHeight="1" spans="1:11">
      <c r="A5" s="118"/>
      <c r="B5" s="118"/>
      <c r="C5" s="118"/>
      <c r="D5" s="116"/>
      <c r="E5" s="116"/>
      <c r="F5" s="116"/>
      <c r="G5" s="116"/>
      <c r="H5" s="119"/>
      <c r="I5" s="116" t="s">
        <v>52</v>
      </c>
      <c r="J5" s="116" t="s">
        <v>53</v>
      </c>
      <c r="K5" s="116" t="s">
        <v>54</v>
      </c>
    </row>
    <row r="6" ht="40.5" customHeight="1" spans="1:11">
      <c r="A6" s="120"/>
      <c r="B6" s="120"/>
      <c r="C6" s="120"/>
      <c r="D6" s="116"/>
      <c r="E6" s="116"/>
      <c r="F6" s="116"/>
      <c r="G6" s="116"/>
      <c r="H6" s="121"/>
      <c r="I6" s="116" t="s">
        <v>51</v>
      </c>
      <c r="J6" s="116"/>
      <c r="K6" s="116"/>
    </row>
    <row r="7" ht="20.25" customHeight="1" spans="1:11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125">
        <v>10</v>
      </c>
      <c r="K7" s="125">
        <v>11</v>
      </c>
    </row>
    <row r="8" ht="18" customHeight="1" spans="1:11">
      <c r="A8" s="114"/>
      <c r="B8" s="75"/>
      <c r="C8" s="114"/>
      <c r="D8" s="114"/>
      <c r="E8" s="114"/>
      <c r="F8" s="114"/>
      <c r="G8" s="114"/>
      <c r="H8" s="74"/>
      <c r="I8" s="74"/>
      <c r="J8" s="74"/>
      <c r="K8" s="74"/>
    </row>
    <row r="9" ht="24" customHeight="1" spans="1:11">
      <c r="A9" s="83"/>
      <c r="B9" s="72"/>
      <c r="C9" s="83"/>
      <c r="D9" s="83"/>
      <c r="E9" s="83"/>
      <c r="F9" s="83"/>
      <c r="G9" s="83"/>
      <c r="H9" s="74"/>
      <c r="I9" s="74"/>
      <c r="J9" s="74"/>
      <c r="K9" s="74"/>
    </row>
    <row r="10" ht="18.75" customHeight="1" spans="1:11">
      <c r="A10" s="122" t="s">
        <v>146</v>
      </c>
      <c r="B10" s="123"/>
      <c r="C10" s="123"/>
      <c r="D10" s="123"/>
      <c r="E10" s="123"/>
      <c r="F10" s="123"/>
      <c r="G10" s="123"/>
      <c r="H10" s="74"/>
      <c r="I10" s="74"/>
      <c r="J10" s="74"/>
      <c r="K10" s="74"/>
    </row>
  </sheetData>
  <mergeCells count="16">
    <mergeCell ref="A2:K2"/>
    <mergeCell ref="A3:G3"/>
    <mergeCell ref="H3:J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8"/>
  <sheetViews>
    <sheetView showZeros="0" workbookViewId="0">
      <selection activeCell="A1" sqref="A1"/>
    </sheetView>
  </sheetViews>
  <sheetFormatPr defaultColWidth="9.14545454545454" defaultRowHeight="14.25" customHeight="1" outlineLevelRow="7"/>
  <cols>
    <col min="1" max="1" width="37.7090909090909" customWidth="1"/>
    <col min="2" max="26" width="20" customWidth="1"/>
  </cols>
  <sheetData>
    <row r="1" ht="17.25" customHeight="1" spans="4:26">
      <c r="D1" s="88"/>
      <c r="E1" s="89"/>
      <c r="X1" s="87"/>
      <c r="Y1" s="87"/>
      <c r="Z1" s="87"/>
    </row>
    <row r="2" ht="41.25" customHeight="1" spans="1:26">
      <c r="A2" s="90" t="str">
        <f>"2025"&amp;"年部门市对下转移支付预算表"</f>
        <v>2025年部门市对下转移支付预算表</v>
      </c>
      <c r="B2" s="51"/>
      <c r="C2" s="51"/>
      <c r="D2" s="51"/>
      <c r="E2" s="9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80"/>
      <c r="Y2" s="80"/>
      <c r="Z2" s="51"/>
    </row>
    <row r="3" ht="18" customHeight="1" spans="1:26">
      <c r="A3" s="92" t="str">
        <f>"单位名称："&amp;"昆明市市场监督管理局空港经济区分局"</f>
        <v>单位名称：昆明市市场监督管理局空港经济区分局</v>
      </c>
      <c r="B3" s="93"/>
      <c r="C3" s="93"/>
      <c r="D3" s="94"/>
      <c r="E3" s="95"/>
      <c r="F3" s="96"/>
      <c r="G3" s="96"/>
      <c r="H3" s="96"/>
      <c r="I3" s="96"/>
      <c r="J3" s="96"/>
      <c r="X3" s="109"/>
      <c r="Y3" s="109"/>
      <c r="Z3" s="109" t="s">
        <v>0</v>
      </c>
    </row>
    <row r="4" ht="19.5" customHeight="1" spans="1:26">
      <c r="A4" s="97" t="s">
        <v>441</v>
      </c>
      <c r="B4" s="58" t="s">
        <v>164</v>
      </c>
      <c r="C4" s="59"/>
      <c r="D4" s="59"/>
      <c r="E4" s="98"/>
      <c r="F4" s="58" t="s">
        <v>442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10"/>
      <c r="Y4" s="111"/>
      <c r="Z4" s="63" t="s">
        <v>443</v>
      </c>
    </row>
    <row r="5" ht="40.5" customHeight="1" spans="1:26">
      <c r="A5" s="67"/>
      <c r="B5" s="99" t="s">
        <v>49</v>
      </c>
      <c r="C5" s="57" t="s">
        <v>52</v>
      </c>
      <c r="D5" s="100" t="s">
        <v>411</v>
      </c>
      <c r="E5" s="101" t="s">
        <v>54</v>
      </c>
      <c r="F5" s="102" t="s">
        <v>444</v>
      </c>
      <c r="G5" s="102" t="s">
        <v>445</v>
      </c>
      <c r="H5" s="102" t="s">
        <v>446</v>
      </c>
      <c r="I5" s="102" t="s">
        <v>447</v>
      </c>
      <c r="J5" s="102" t="s">
        <v>448</v>
      </c>
      <c r="K5" s="102" t="s">
        <v>449</v>
      </c>
      <c r="L5" s="102" t="s">
        <v>450</v>
      </c>
      <c r="M5" s="102" t="s">
        <v>451</v>
      </c>
      <c r="N5" s="102" t="s">
        <v>452</v>
      </c>
      <c r="O5" s="102" t="s">
        <v>453</v>
      </c>
      <c r="P5" s="102" t="s">
        <v>454</v>
      </c>
      <c r="Q5" s="102" t="s">
        <v>455</v>
      </c>
      <c r="R5" s="102" t="s">
        <v>456</v>
      </c>
      <c r="S5" s="102" t="s">
        <v>457</v>
      </c>
      <c r="T5" s="102" t="s">
        <v>458</v>
      </c>
      <c r="U5" s="102" t="s">
        <v>459</v>
      </c>
      <c r="V5" s="102" t="s">
        <v>460</v>
      </c>
      <c r="W5" s="102" t="s">
        <v>461</v>
      </c>
      <c r="X5" s="102" t="s">
        <v>462</v>
      </c>
      <c r="Y5" s="112" t="s">
        <v>463</v>
      </c>
      <c r="Z5" s="112" t="s">
        <v>462</v>
      </c>
    </row>
    <row r="6" ht="19.5" customHeight="1" spans="1:26">
      <c r="A6" s="69">
        <v>1</v>
      </c>
      <c r="B6" s="69">
        <v>2</v>
      </c>
      <c r="C6" s="69">
        <v>3</v>
      </c>
      <c r="D6" s="103">
        <v>4</v>
      </c>
      <c r="E6" s="104">
        <v>5</v>
      </c>
      <c r="F6" s="104">
        <v>6</v>
      </c>
      <c r="G6" s="104">
        <v>7</v>
      </c>
      <c r="H6" s="105">
        <v>8</v>
      </c>
      <c r="I6" s="104">
        <v>9</v>
      </c>
      <c r="J6" s="104">
        <v>10</v>
      </c>
      <c r="K6" s="104">
        <v>11</v>
      </c>
      <c r="L6" s="105">
        <v>12</v>
      </c>
      <c r="M6" s="104">
        <v>13</v>
      </c>
      <c r="N6" s="104">
        <v>14</v>
      </c>
      <c r="O6" s="104">
        <v>15</v>
      </c>
      <c r="P6" s="105">
        <v>16</v>
      </c>
      <c r="Q6" s="104">
        <v>17</v>
      </c>
      <c r="R6" s="104">
        <v>18</v>
      </c>
      <c r="S6" s="104">
        <v>19</v>
      </c>
      <c r="T6" s="105">
        <v>20</v>
      </c>
      <c r="U6" s="104">
        <v>21</v>
      </c>
      <c r="V6" s="104">
        <v>22</v>
      </c>
      <c r="W6" s="104">
        <v>23</v>
      </c>
      <c r="X6" s="105">
        <v>24</v>
      </c>
      <c r="Y6" s="104">
        <v>25</v>
      </c>
      <c r="Z6" s="104">
        <v>26</v>
      </c>
    </row>
    <row r="7" ht="21.75" customHeight="1" spans="1:26">
      <c r="A7" s="83"/>
      <c r="B7" s="106"/>
      <c r="C7" s="106"/>
      <c r="D7" s="107"/>
      <c r="E7" s="108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13"/>
    </row>
    <row r="8" ht="19.5" customHeight="1" spans="1:26">
      <c r="A8" s="75"/>
      <c r="B8" s="71"/>
      <c r="C8" s="71"/>
      <c r="D8" s="71"/>
      <c r="E8" s="74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114"/>
    </row>
  </sheetData>
  <mergeCells count="7">
    <mergeCell ref="A2:Z2"/>
    <mergeCell ref="A3:J3"/>
    <mergeCell ref="K3:Y3"/>
    <mergeCell ref="B4:E4"/>
    <mergeCell ref="F4:Y4"/>
    <mergeCell ref="A4:A5"/>
    <mergeCell ref="Z4:Z5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545454545454" defaultRowHeight="12" customHeight="1" outlineLevelRow="6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ht="16.5" customHeight="1" spans="10:10">
      <c r="J1" s="87"/>
    </row>
    <row r="2" ht="41.25" customHeight="1" spans="1:10">
      <c r="A2" s="79" t="str">
        <f>"2025"&amp;"年部门项目支出绩效目标表（市对下转移支付）"</f>
        <v>2025年部门项目支出绩效目标表（市对下转移支付）</v>
      </c>
      <c r="B2" s="51"/>
      <c r="C2" s="51"/>
      <c r="D2" s="51"/>
      <c r="E2" s="51"/>
      <c r="F2" s="80"/>
      <c r="G2" s="51"/>
      <c r="H2" s="80"/>
      <c r="I2" s="80"/>
      <c r="J2" s="51"/>
    </row>
    <row r="3" ht="17.25" customHeight="1" spans="1:1">
      <c r="A3" s="52" t="str">
        <f>"单位名称："&amp;"昆明市市场监督管理局空港经济区分局"</f>
        <v>单位名称：昆明市市场监督管理局空港经济区分局</v>
      </c>
    </row>
    <row r="4" ht="44.25" customHeight="1" spans="1:10">
      <c r="A4" s="81" t="s">
        <v>441</v>
      </c>
      <c r="B4" s="81" t="s">
        <v>229</v>
      </c>
      <c r="C4" s="81" t="s">
        <v>230</v>
      </c>
      <c r="D4" s="81" t="s">
        <v>231</v>
      </c>
      <c r="E4" s="81" t="s">
        <v>232</v>
      </c>
      <c r="F4" s="82" t="s">
        <v>233</v>
      </c>
      <c r="G4" s="81" t="s">
        <v>234</v>
      </c>
      <c r="H4" s="82" t="s">
        <v>235</v>
      </c>
      <c r="I4" s="82" t="s">
        <v>236</v>
      </c>
      <c r="J4" s="81" t="s">
        <v>237</v>
      </c>
    </row>
    <row r="5" ht="14.25" customHeight="1" spans="1:10">
      <c r="A5" s="81">
        <v>1</v>
      </c>
      <c r="B5" s="81">
        <v>2</v>
      </c>
      <c r="C5" s="81">
        <v>3</v>
      </c>
      <c r="D5" s="81">
        <v>4</v>
      </c>
      <c r="E5" s="81">
        <v>5</v>
      </c>
      <c r="F5" s="82">
        <v>6</v>
      </c>
      <c r="G5" s="81">
        <v>7</v>
      </c>
      <c r="H5" s="82">
        <v>8</v>
      </c>
      <c r="I5" s="82">
        <v>9</v>
      </c>
      <c r="J5" s="81">
        <v>10</v>
      </c>
    </row>
    <row r="6" ht="21.75" customHeight="1" spans="1:10">
      <c r="A6" s="83"/>
      <c r="B6" s="84"/>
      <c r="C6" s="84"/>
      <c r="D6" s="84"/>
      <c r="E6" s="85"/>
      <c r="F6" s="86"/>
      <c r="G6" s="85"/>
      <c r="H6" s="86"/>
      <c r="I6" s="86"/>
      <c r="J6" s="85"/>
    </row>
    <row r="7" ht="19.5" customHeight="1" spans="1:10">
      <c r="A7" s="75"/>
      <c r="B7" s="75"/>
      <c r="C7" s="75"/>
      <c r="D7" s="75"/>
      <c r="E7" s="75"/>
      <c r="F7" s="75"/>
      <c r="G7" s="71"/>
      <c r="H7" s="75"/>
      <c r="I7" s="75"/>
      <c r="J7" s="75"/>
    </row>
  </sheetData>
  <mergeCells count="2">
    <mergeCell ref="A2:J2"/>
    <mergeCell ref="A3:J3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A1" sqref="A1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49"/>
      <c r="G1" s="50"/>
    </row>
    <row r="2" ht="41.25" customHeight="1" spans="1:7">
      <c r="A2" s="51" t="str">
        <f>"2025"&amp;"年部门项目中期规划预算表"</f>
        <v>2025年部门项目中期规划预算表</v>
      </c>
      <c r="B2" s="51"/>
      <c r="C2" s="51"/>
      <c r="D2" s="51"/>
      <c r="E2" s="51"/>
      <c r="F2" s="51"/>
      <c r="G2" s="51"/>
    </row>
    <row r="3" ht="13.5" customHeight="1" spans="1:7">
      <c r="A3" s="52" t="str">
        <f>"单位名称："&amp;"昆明市市场监督管理局空港经济区分局"</f>
        <v>单位名称：昆明市市场监督管理局空港经济区分局</v>
      </c>
      <c r="B3" s="53"/>
      <c r="C3" s="53"/>
      <c r="D3" s="53"/>
      <c r="E3" s="54"/>
      <c r="F3" s="54"/>
      <c r="G3" s="55" t="s">
        <v>0</v>
      </c>
    </row>
    <row r="4" ht="21.75" customHeight="1" spans="1:7">
      <c r="A4" s="56" t="s">
        <v>439</v>
      </c>
      <c r="B4" s="56" t="s">
        <v>438</v>
      </c>
      <c r="C4" s="56" t="s">
        <v>159</v>
      </c>
      <c r="D4" s="57" t="s">
        <v>184</v>
      </c>
      <c r="E4" s="58" t="s">
        <v>52</v>
      </c>
      <c r="F4" s="59"/>
      <c r="G4" s="60"/>
    </row>
    <row r="5" ht="21.75" customHeight="1" spans="1:7">
      <c r="A5" s="61"/>
      <c r="B5" s="61"/>
      <c r="C5" s="61"/>
      <c r="D5" s="62"/>
      <c r="E5" s="63" t="str">
        <f>"2025"&amp;"年"</f>
        <v>2025年</v>
      </c>
      <c r="F5" s="64" t="str">
        <f>("2025"+1)&amp;"年"</f>
        <v>2026年</v>
      </c>
      <c r="G5" s="64" t="str">
        <f>("2025"+2)&amp;"年"</f>
        <v>2027年</v>
      </c>
    </row>
    <row r="6" ht="40.5" customHeight="1" spans="1:7">
      <c r="A6" s="65"/>
      <c r="B6" s="65"/>
      <c r="C6" s="65"/>
      <c r="D6" s="66"/>
      <c r="E6" s="67"/>
      <c r="F6" s="68"/>
      <c r="G6" s="68"/>
    </row>
    <row r="7" ht="15" customHeight="1" spans="1:7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</row>
    <row r="8" customHeight="1" spans="1:7">
      <c r="A8" s="70" t="s">
        <v>63</v>
      </c>
      <c r="B8" s="71"/>
      <c r="C8" s="71"/>
      <c r="D8" s="71"/>
      <c r="E8" s="71">
        <v>6820000</v>
      </c>
      <c r="F8" s="71">
        <v>11723290</v>
      </c>
      <c r="G8" s="71">
        <v>11723290</v>
      </c>
    </row>
    <row r="9" ht="17.25" customHeight="1" spans="1:7">
      <c r="A9" s="72"/>
      <c r="B9" s="73" t="s">
        <v>464</v>
      </c>
      <c r="C9" s="73" t="s">
        <v>199</v>
      </c>
      <c r="D9" s="72" t="s">
        <v>200</v>
      </c>
      <c r="E9" s="74">
        <v>1500000</v>
      </c>
      <c r="F9" s="74">
        <v>4873910</v>
      </c>
      <c r="G9" s="74">
        <v>4873910</v>
      </c>
    </row>
    <row r="10" ht="17.25" customHeight="1" spans="1:7">
      <c r="A10" s="75"/>
      <c r="B10" s="73" t="s">
        <v>464</v>
      </c>
      <c r="C10" s="73" t="s">
        <v>209</v>
      </c>
      <c r="D10" s="72" t="s">
        <v>200</v>
      </c>
      <c r="E10" s="74">
        <v>1920000</v>
      </c>
      <c r="F10" s="74">
        <v>3429380</v>
      </c>
      <c r="G10" s="74">
        <v>3429380</v>
      </c>
    </row>
    <row r="11" ht="17.25" customHeight="1" spans="1:7">
      <c r="A11" s="75"/>
      <c r="B11" s="73" t="s">
        <v>464</v>
      </c>
      <c r="C11" s="73" t="s">
        <v>212</v>
      </c>
      <c r="D11" s="72" t="s">
        <v>200</v>
      </c>
      <c r="E11" s="74">
        <v>1180000</v>
      </c>
      <c r="F11" s="74">
        <v>1160000</v>
      </c>
      <c r="G11" s="74">
        <v>1160000</v>
      </c>
    </row>
    <row r="12" ht="17.25" customHeight="1" spans="1:7">
      <c r="A12" s="75"/>
      <c r="B12" s="73" t="s">
        <v>464</v>
      </c>
      <c r="C12" s="73" t="s">
        <v>213</v>
      </c>
      <c r="D12" s="72" t="s">
        <v>200</v>
      </c>
      <c r="E12" s="74">
        <v>250000</v>
      </c>
      <c r="F12" s="74">
        <v>200000</v>
      </c>
      <c r="G12" s="74">
        <v>200000</v>
      </c>
    </row>
    <row r="13" ht="17.25" customHeight="1" spans="1:7">
      <c r="A13" s="75"/>
      <c r="B13" s="73" t="s">
        <v>465</v>
      </c>
      <c r="C13" s="73" t="s">
        <v>215</v>
      </c>
      <c r="D13" s="72" t="s">
        <v>200</v>
      </c>
      <c r="E13" s="74">
        <v>1970000</v>
      </c>
      <c r="F13" s="74">
        <v>2060000</v>
      </c>
      <c r="G13" s="74">
        <v>2060000</v>
      </c>
    </row>
    <row r="14" ht="18.75" customHeight="1" spans="1:7">
      <c r="A14" s="76" t="s">
        <v>49</v>
      </c>
      <c r="B14" s="77" t="s">
        <v>466</v>
      </c>
      <c r="C14" s="77"/>
      <c r="D14" s="78"/>
      <c r="E14" s="74">
        <v>6820000</v>
      </c>
      <c r="F14" s="74">
        <v>11723290</v>
      </c>
      <c r="G14" s="74">
        <v>11723290</v>
      </c>
    </row>
  </sheetData>
  <mergeCells count="11">
    <mergeCell ref="A2:G2"/>
    <mergeCell ref="A3:F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selection activeCell="A1" sqref="A1:T1"/>
    </sheetView>
  </sheetViews>
  <sheetFormatPr defaultColWidth="8.42727272727273" defaultRowHeight="12.75" customHeight="1"/>
  <cols>
    <col min="1" max="1" width="26.5727272727273" customWidth="1"/>
    <col min="2" max="2" width="39.7090909090909" customWidth="1"/>
    <col min="3" max="3" width="20.2818181818182" customWidth="1"/>
    <col min="4" max="5" width="20.7090909090909" customWidth="1"/>
    <col min="6" max="6" width="19.1454545454545" customWidth="1"/>
    <col min="7" max="7" width="24.5727272727273" customWidth="1"/>
    <col min="8" max="8" width="20.4272727272727" customWidth="1"/>
    <col min="9" max="9" width="22.7090909090909" customWidth="1"/>
    <col min="10" max="10" width="25" customWidth="1"/>
    <col min="11" max="11" width="20.2818181818182" customWidth="1"/>
    <col min="12" max="12" width="20.5727272727273" customWidth="1"/>
    <col min="13" max="13" width="25.7090909090909" customWidth="1"/>
    <col min="14" max="14" width="19" customWidth="1"/>
    <col min="15" max="16" width="23.8545454545455" customWidth="1"/>
    <col min="17" max="17" width="24.1454545454545" customWidth="1"/>
    <col min="18" max="18" width="27.5727272727273" customWidth="1"/>
    <col min="19" max="19" width="21.1454545454545" customWidth="1"/>
    <col min="20" max="20" width="32.4272727272727" customWidth="1"/>
  </cols>
  <sheetData>
    <row r="1" ht="17.25" customHeight="1" spans="1:1">
      <c r="A1" s="399"/>
    </row>
    <row r="2" ht="41.25" customHeight="1" spans="1:1">
      <c r="A2" s="400" t="str">
        <f>"2025"&amp;"年部门收入预算表"</f>
        <v>2025年部门收入预算表</v>
      </c>
    </row>
    <row r="3" ht="17.25" customHeight="1" spans="1:20">
      <c r="A3" s="250" t="str">
        <f>"单位名称："&amp;"昆明市市场监督管理局空港经济区分局"</f>
        <v>单位名称：昆明市市场监督管理局空港经济区分局</v>
      </c>
      <c r="B3" s="401"/>
      <c r="C3" s="235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297" t="s">
        <v>0</v>
      </c>
    </row>
    <row r="4" ht="21.75" customHeight="1" spans="1:20">
      <c r="A4" s="403" t="s">
        <v>47</v>
      </c>
      <c r="B4" s="404" t="s">
        <v>48</v>
      </c>
      <c r="C4" s="404" t="s">
        <v>49</v>
      </c>
      <c r="D4" s="405" t="s">
        <v>50</v>
      </c>
      <c r="E4" s="405"/>
      <c r="F4" s="405"/>
      <c r="G4" s="405"/>
      <c r="H4" s="405"/>
      <c r="I4" s="414"/>
      <c r="J4" s="405"/>
      <c r="K4" s="405"/>
      <c r="L4" s="405"/>
      <c r="M4" s="405"/>
      <c r="N4" s="415"/>
      <c r="O4" s="405" t="s">
        <v>43</v>
      </c>
      <c r="P4" s="405"/>
      <c r="Q4" s="405"/>
      <c r="R4" s="405"/>
      <c r="S4" s="405"/>
      <c r="T4" s="415"/>
    </row>
    <row r="5" ht="27" customHeight="1" spans="1:20">
      <c r="A5" s="406"/>
      <c r="B5" s="407"/>
      <c r="C5" s="407"/>
      <c r="D5" s="407" t="s">
        <v>51</v>
      </c>
      <c r="E5" s="407" t="s">
        <v>52</v>
      </c>
      <c r="F5" s="407" t="s">
        <v>53</v>
      </c>
      <c r="G5" s="407" t="s">
        <v>54</v>
      </c>
      <c r="H5" s="407" t="s">
        <v>55</v>
      </c>
      <c r="I5" s="416" t="s">
        <v>56</v>
      </c>
      <c r="J5" s="417"/>
      <c r="K5" s="417"/>
      <c r="L5" s="417"/>
      <c r="M5" s="417"/>
      <c r="N5" s="418"/>
      <c r="O5" s="407" t="s">
        <v>51</v>
      </c>
      <c r="P5" s="407" t="s">
        <v>52</v>
      </c>
      <c r="Q5" s="407" t="s">
        <v>53</v>
      </c>
      <c r="R5" s="407" t="s">
        <v>54</v>
      </c>
      <c r="S5" s="407" t="s">
        <v>55</v>
      </c>
      <c r="T5" s="407" t="s">
        <v>56</v>
      </c>
    </row>
    <row r="6" ht="30" customHeight="1" spans="1:20">
      <c r="A6" s="408"/>
      <c r="B6" s="409"/>
      <c r="C6" s="410"/>
      <c r="D6" s="410"/>
      <c r="E6" s="410"/>
      <c r="F6" s="410"/>
      <c r="G6" s="410"/>
      <c r="H6" s="410"/>
      <c r="I6" s="86" t="s">
        <v>51</v>
      </c>
      <c r="J6" s="418" t="s">
        <v>57</v>
      </c>
      <c r="K6" s="418" t="s">
        <v>58</v>
      </c>
      <c r="L6" s="418" t="s">
        <v>59</v>
      </c>
      <c r="M6" s="418" t="s">
        <v>60</v>
      </c>
      <c r="N6" s="418" t="s">
        <v>61</v>
      </c>
      <c r="O6" s="419"/>
      <c r="P6" s="419"/>
      <c r="Q6" s="419"/>
      <c r="R6" s="419"/>
      <c r="S6" s="419"/>
      <c r="T6" s="410"/>
    </row>
    <row r="7" ht="15" customHeight="1" spans="1:20">
      <c r="A7" s="411">
        <v>1</v>
      </c>
      <c r="B7" s="411">
        <v>2</v>
      </c>
      <c r="C7" s="411">
        <v>3</v>
      </c>
      <c r="D7" s="411">
        <v>4</v>
      </c>
      <c r="E7" s="411">
        <v>5</v>
      </c>
      <c r="F7" s="411">
        <v>6</v>
      </c>
      <c r="G7" s="411">
        <v>7</v>
      </c>
      <c r="H7" s="411">
        <v>8</v>
      </c>
      <c r="I7" s="86">
        <v>9</v>
      </c>
      <c r="J7" s="411">
        <v>10</v>
      </c>
      <c r="K7" s="411">
        <v>11</v>
      </c>
      <c r="L7" s="411">
        <v>12</v>
      </c>
      <c r="M7" s="411">
        <v>13</v>
      </c>
      <c r="N7" s="411">
        <v>14</v>
      </c>
      <c r="O7" s="411">
        <v>15</v>
      </c>
      <c r="P7" s="411">
        <v>16</v>
      </c>
      <c r="Q7" s="411">
        <v>17</v>
      </c>
      <c r="R7" s="411">
        <v>18</v>
      </c>
      <c r="S7" s="411">
        <v>19</v>
      </c>
      <c r="T7" s="411">
        <v>20</v>
      </c>
    </row>
    <row r="8" ht="18" customHeight="1" spans="1:20">
      <c r="A8" s="72" t="s">
        <v>62</v>
      </c>
      <c r="B8" s="72" t="s">
        <v>63</v>
      </c>
      <c r="C8" s="106">
        <v>6820000</v>
      </c>
      <c r="D8" s="106">
        <v>6820000</v>
      </c>
      <c r="E8" s="106">
        <v>6820000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ht="18" customHeight="1" spans="1:20">
      <c r="A9" s="412" t="s">
        <v>64</v>
      </c>
      <c r="B9" s="412" t="s">
        <v>63</v>
      </c>
      <c r="C9" s="106">
        <v>6820000</v>
      </c>
      <c r="D9" s="106">
        <v>6820000</v>
      </c>
      <c r="E9" s="106">
        <v>6820000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</row>
    <row r="10" ht="18" customHeight="1" spans="1:20">
      <c r="A10" s="413" t="s">
        <v>49</v>
      </c>
      <c r="B10" s="413"/>
      <c r="C10" s="106">
        <v>6820000</v>
      </c>
      <c r="D10" s="106">
        <v>6820000</v>
      </c>
      <c r="E10" s="106">
        <v>6820000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</sheetData>
  <mergeCells count="21">
    <mergeCell ref="A1:T1"/>
    <mergeCell ref="A2:T2"/>
    <mergeCell ref="A3:B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C11" sqref="C11"/>
    </sheetView>
  </sheetViews>
  <sheetFormatPr defaultColWidth="9.14545454545454" defaultRowHeight="12" customHeight="1" outlineLevelRow="6"/>
  <cols>
    <col min="1" max="1" width="34.2818181818182" style="36" customWidth="1"/>
    <col min="2" max="2" width="29" style="36" customWidth="1"/>
    <col min="3" max="5" width="23.5727272727273" style="36" customWidth="1"/>
    <col min="6" max="6" width="11.2818181818182" style="1" customWidth="1"/>
    <col min="7" max="7" width="25.1454545454545" style="36" customWidth="1"/>
    <col min="8" max="8" width="15.5727272727273" style="1" customWidth="1"/>
    <col min="9" max="9" width="13.4272727272727" style="1" customWidth="1"/>
    <col min="10" max="10" width="18.8545454545455" style="36" customWidth="1"/>
    <col min="11" max="16384" width="9.14545454545454" style="1" customWidth="1"/>
  </cols>
  <sheetData>
    <row r="1" s="1" customFormat="1" ht="16.5" customHeight="1" spans="1:10">
      <c r="A1" s="36"/>
      <c r="B1" s="36"/>
      <c r="C1" s="36"/>
      <c r="D1" s="36"/>
      <c r="E1" s="36"/>
      <c r="G1" s="36"/>
      <c r="J1" s="48" t="s">
        <v>467</v>
      </c>
    </row>
    <row r="2" s="1" customFormat="1" ht="41.25" customHeight="1" spans="1:10">
      <c r="A2" s="37" t="s">
        <v>468</v>
      </c>
      <c r="B2" s="38"/>
      <c r="C2" s="38"/>
      <c r="D2" s="38"/>
      <c r="E2" s="38"/>
      <c r="F2" s="39"/>
      <c r="G2" s="38"/>
      <c r="H2" s="39"/>
      <c r="I2" s="39"/>
      <c r="J2" s="38"/>
    </row>
    <row r="3" s="1" customFormat="1" ht="17.25" customHeight="1" spans="1:10">
      <c r="A3" s="40" t="s">
        <v>155</v>
      </c>
      <c r="B3" s="36"/>
      <c r="C3" s="36"/>
      <c r="D3" s="36"/>
      <c r="E3" s="36"/>
      <c r="G3" s="36"/>
      <c r="J3" s="36"/>
    </row>
    <row r="4" s="1" customFormat="1" ht="44.25" customHeight="1" spans="1:10">
      <c r="A4" s="41" t="s">
        <v>469</v>
      </c>
      <c r="B4" s="41" t="s">
        <v>229</v>
      </c>
      <c r="C4" s="41" t="s">
        <v>230</v>
      </c>
      <c r="D4" s="41" t="s">
        <v>231</v>
      </c>
      <c r="E4" s="41" t="s">
        <v>232</v>
      </c>
      <c r="F4" s="42" t="s">
        <v>233</v>
      </c>
      <c r="G4" s="41" t="s">
        <v>234</v>
      </c>
      <c r="H4" s="42" t="s">
        <v>235</v>
      </c>
      <c r="I4" s="42" t="s">
        <v>236</v>
      </c>
      <c r="J4" s="41" t="s">
        <v>237</v>
      </c>
    </row>
    <row r="5" s="1" customFormat="1" ht="14.2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2">
        <v>6</v>
      </c>
      <c r="G5" s="41">
        <v>7</v>
      </c>
      <c r="H5" s="42">
        <v>8</v>
      </c>
      <c r="I5" s="42">
        <v>9</v>
      </c>
      <c r="J5" s="41">
        <v>10</v>
      </c>
    </row>
    <row r="6" s="1" customFormat="1" ht="42" customHeight="1" spans="1:10">
      <c r="A6" s="43" t="s">
        <v>466</v>
      </c>
      <c r="B6" s="44"/>
      <c r="C6" s="44"/>
      <c r="D6" s="44"/>
      <c r="E6" s="45"/>
      <c r="F6" s="46"/>
      <c r="G6" s="45"/>
      <c r="H6" s="46"/>
      <c r="I6" s="46"/>
      <c r="J6" s="45"/>
    </row>
    <row r="7" s="1" customFormat="1" ht="42.75" customHeight="1" spans="1:10">
      <c r="A7" s="47" t="s">
        <v>466</v>
      </c>
      <c r="B7" s="47" t="s">
        <v>466</v>
      </c>
      <c r="C7" s="47" t="s">
        <v>466</v>
      </c>
      <c r="D7" s="47" t="s">
        <v>466</v>
      </c>
      <c r="E7" s="43" t="s">
        <v>466</v>
      </c>
      <c r="F7" s="47" t="s">
        <v>466</v>
      </c>
      <c r="G7" s="43" t="s">
        <v>466</v>
      </c>
      <c r="H7" s="47" t="s">
        <v>466</v>
      </c>
      <c r="I7" s="47" t="s">
        <v>466</v>
      </c>
      <c r="J7" s="43" t="s">
        <v>466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B1" workbookViewId="0">
      <selection activeCell="C15" sqref="C15"/>
    </sheetView>
  </sheetViews>
  <sheetFormatPr defaultColWidth="10.4272727272727" defaultRowHeight="14.25" customHeight="1" outlineLevelRow="7"/>
  <cols>
    <col min="1" max="1" width="33.7181818181818" style="2" customWidth="1"/>
    <col min="2" max="3" width="33.7181818181818" style="1" customWidth="1"/>
    <col min="4" max="4" width="45.5727272727273" style="2" customWidth="1"/>
    <col min="5" max="5" width="27.5727272727273" style="2" customWidth="1"/>
    <col min="6" max="6" width="21.7181818181818" style="2" customWidth="1"/>
    <col min="7" max="8" width="26.2818181818182" style="1" customWidth="1"/>
    <col min="9" max="9" width="26.2818181818182" style="2" customWidth="1"/>
    <col min="10" max="16384" width="10.4272727272727" style="1" customWidth="1"/>
  </cols>
  <sheetData>
    <row r="1" s="1" customFormat="1" customHeight="1" spans="1:9">
      <c r="A1" s="3"/>
      <c r="B1" s="4"/>
      <c r="C1" s="4"/>
      <c r="D1" s="5"/>
      <c r="E1" s="5"/>
      <c r="F1" s="5"/>
      <c r="G1" s="4"/>
      <c r="H1" s="4"/>
      <c r="I1" s="34" t="s">
        <v>470</v>
      </c>
    </row>
    <row r="2" s="1" customFormat="1" ht="41.25" customHeight="1" spans="1:9">
      <c r="A2" s="6" t="s">
        <v>471</v>
      </c>
      <c r="B2" s="4"/>
      <c r="C2" s="4"/>
      <c r="D2" s="5"/>
      <c r="E2" s="5"/>
      <c r="F2" s="5"/>
      <c r="G2" s="4"/>
      <c r="H2" s="4"/>
      <c r="I2" s="5"/>
    </row>
    <row r="3" s="1" customFormat="1" customHeight="1" spans="1:9">
      <c r="A3" s="7" t="s">
        <v>155</v>
      </c>
      <c r="B3" s="8"/>
      <c r="C3" s="8"/>
      <c r="D3" s="3"/>
      <c r="E3" s="3" t="s">
        <v>0</v>
      </c>
      <c r="F3" s="5"/>
      <c r="G3" s="4"/>
      <c r="H3" s="4"/>
      <c r="I3" s="5"/>
    </row>
    <row r="4" s="1" customFormat="1" ht="28.5" customHeight="1" spans="1:9">
      <c r="A4" s="9" t="s">
        <v>156</v>
      </c>
      <c r="B4" s="10" t="s">
        <v>157</v>
      </c>
      <c r="C4" s="11" t="s">
        <v>386</v>
      </c>
      <c r="D4" s="9" t="s">
        <v>387</v>
      </c>
      <c r="E4" s="9" t="s">
        <v>388</v>
      </c>
      <c r="F4" s="9" t="s">
        <v>389</v>
      </c>
      <c r="G4" s="12" t="s">
        <v>390</v>
      </c>
      <c r="H4" s="13"/>
      <c r="I4" s="35"/>
    </row>
    <row r="5" s="1" customFormat="1" ht="21" customHeight="1" spans="1:9">
      <c r="A5" s="14"/>
      <c r="B5" s="15"/>
      <c r="C5" s="15"/>
      <c r="D5" s="16"/>
      <c r="E5" s="15"/>
      <c r="F5" s="15"/>
      <c r="G5" s="17" t="s">
        <v>391</v>
      </c>
      <c r="H5" s="17" t="s">
        <v>392</v>
      </c>
      <c r="I5" s="17" t="s">
        <v>393</v>
      </c>
    </row>
    <row r="6" s="1" customFormat="1" ht="17.25" customHeight="1" spans="1:9">
      <c r="A6" s="18" t="s">
        <v>75</v>
      </c>
      <c r="B6" s="19"/>
      <c r="C6" s="20" t="s">
        <v>76</v>
      </c>
      <c r="D6" s="18" t="s">
        <v>77</v>
      </c>
      <c r="E6" s="21" t="s">
        <v>78</v>
      </c>
      <c r="F6" s="18" t="s">
        <v>79</v>
      </c>
      <c r="G6" s="20" t="s">
        <v>80</v>
      </c>
      <c r="H6" s="22" t="s">
        <v>81</v>
      </c>
      <c r="I6" s="21" t="s">
        <v>82</v>
      </c>
    </row>
    <row r="7" s="1" customFormat="1" ht="19.5" customHeight="1" spans="1:9">
      <c r="A7" s="23" t="s">
        <v>466</v>
      </c>
      <c r="B7" s="24" t="s">
        <v>466</v>
      </c>
      <c r="C7" s="24" t="s">
        <v>466</v>
      </c>
      <c r="D7" s="25" t="s">
        <v>466</v>
      </c>
      <c r="E7" s="26" t="s">
        <v>466</v>
      </c>
      <c r="F7" s="27" t="s">
        <v>466</v>
      </c>
      <c r="G7" s="28" t="s">
        <v>466</v>
      </c>
      <c r="H7" s="28" t="s">
        <v>466</v>
      </c>
      <c r="I7" s="28" t="s">
        <v>466</v>
      </c>
    </row>
    <row r="8" s="1" customFormat="1" ht="19.5" customHeight="1" spans="1:9">
      <c r="A8" s="29" t="s">
        <v>49</v>
      </c>
      <c r="B8" s="30"/>
      <c r="C8" s="30"/>
      <c r="D8" s="31"/>
      <c r="E8" s="32"/>
      <c r="F8" s="33"/>
      <c r="G8" s="28" t="s">
        <v>466</v>
      </c>
      <c r="H8" s="28" t="s">
        <v>466</v>
      </c>
      <c r="I8" s="28" t="s">
        <v>466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7"/>
  <sheetViews>
    <sheetView showZeros="0" workbookViewId="0">
      <selection activeCell="A1" sqref="A1:O1"/>
    </sheetView>
  </sheetViews>
  <sheetFormatPr defaultColWidth="14" defaultRowHeight="12.75" customHeight="1"/>
  <cols>
    <col min="1" max="1" width="14.8545454545455" customWidth="1"/>
    <col min="2" max="2" width="28.8545454545455" customWidth="1"/>
    <col min="3" max="3" width="19.2818181818182" customWidth="1"/>
    <col min="4" max="4" width="20.2818181818182" customWidth="1"/>
    <col min="5" max="5" width="17" customWidth="1"/>
    <col min="6" max="6" width="22" customWidth="1"/>
    <col min="7" max="7" width="16" customWidth="1"/>
    <col min="8" max="8" width="16.2818181818182" customWidth="1"/>
    <col min="9" max="9" width="15.7090909090909" customWidth="1"/>
    <col min="10" max="10" width="18.5727272727273" customWidth="1"/>
    <col min="11" max="11" width="16.7090909090909" customWidth="1"/>
    <col min="12" max="12" width="16.2818181818182" customWidth="1"/>
  </cols>
  <sheetData>
    <row r="1" ht="17.25" customHeight="1" spans="1:1">
      <c r="A1" s="296"/>
    </row>
    <row r="2" ht="41.25" customHeight="1" spans="1:1">
      <c r="A2" s="207" t="str">
        <f>"2025"&amp;"年部门支出预算表"</f>
        <v>2025年部门支出预算表</v>
      </c>
    </row>
    <row r="3" ht="17.25" customHeight="1" spans="1:15">
      <c r="A3" s="250" t="str">
        <f>"单位名称："&amp;"昆明市市场监督管理局空港经济区分局"</f>
        <v>单位名称：昆明市市场监督管理局空港经济区分局</v>
      </c>
      <c r="O3" s="235" t="s">
        <v>0</v>
      </c>
    </row>
    <row r="4" ht="27" customHeight="1" spans="1:15">
      <c r="A4" s="382" t="s">
        <v>65</v>
      </c>
      <c r="B4" s="382" t="s">
        <v>66</v>
      </c>
      <c r="C4" s="382" t="s">
        <v>49</v>
      </c>
      <c r="D4" s="383" t="s">
        <v>52</v>
      </c>
      <c r="E4" s="384"/>
      <c r="F4" s="385"/>
      <c r="G4" s="386" t="s">
        <v>53</v>
      </c>
      <c r="H4" s="386" t="s">
        <v>54</v>
      </c>
      <c r="I4" s="386" t="s">
        <v>67</v>
      </c>
      <c r="J4" s="383" t="s">
        <v>56</v>
      </c>
      <c r="K4" s="384"/>
      <c r="L4" s="384"/>
      <c r="M4" s="384"/>
      <c r="N4" s="396"/>
      <c r="O4" s="397"/>
    </row>
    <row r="5" ht="42" customHeight="1" spans="1:15">
      <c r="A5" s="387"/>
      <c r="B5" s="387"/>
      <c r="C5" s="388"/>
      <c r="D5" s="82" t="s">
        <v>51</v>
      </c>
      <c r="E5" s="82" t="s">
        <v>68</v>
      </c>
      <c r="F5" s="82" t="s">
        <v>69</v>
      </c>
      <c r="G5" s="388"/>
      <c r="H5" s="388"/>
      <c r="I5" s="398"/>
      <c r="J5" s="82" t="s">
        <v>51</v>
      </c>
      <c r="K5" s="270" t="s">
        <v>70</v>
      </c>
      <c r="L5" s="270" t="s">
        <v>71</v>
      </c>
      <c r="M5" s="270" t="s">
        <v>72</v>
      </c>
      <c r="N5" s="270" t="s">
        <v>73</v>
      </c>
      <c r="O5" s="270" t="s">
        <v>74</v>
      </c>
    </row>
    <row r="6" ht="18" customHeight="1" spans="1:15">
      <c r="A6" s="389" t="s">
        <v>75</v>
      </c>
      <c r="B6" s="389" t="s">
        <v>76</v>
      </c>
      <c r="C6" s="389" t="s">
        <v>77</v>
      </c>
      <c r="D6" s="280" t="s">
        <v>78</v>
      </c>
      <c r="E6" s="280" t="s">
        <v>79</v>
      </c>
      <c r="F6" s="280" t="s">
        <v>80</v>
      </c>
      <c r="G6" s="280" t="s">
        <v>81</v>
      </c>
      <c r="H6" s="280" t="s">
        <v>82</v>
      </c>
      <c r="I6" s="280" t="s">
        <v>83</v>
      </c>
      <c r="J6" s="280" t="s">
        <v>84</v>
      </c>
      <c r="K6" s="280" t="s">
        <v>85</v>
      </c>
      <c r="L6" s="280" t="s">
        <v>86</v>
      </c>
      <c r="M6" s="280" t="s">
        <v>87</v>
      </c>
      <c r="N6" s="389" t="s">
        <v>88</v>
      </c>
      <c r="O6" s="280" t="s">
        <v>89</v>
      </c>
    </row>
    <row r="7" ht="21" customHeight="1" spans="1:15">
      <c r="A7" s="390" t="s">
        <v>90</v>
      </c>
      <c r="B7" s="390" t="s">
        <v>91</v>
      </c>
      <c r="C7" s="391">
        <v>6820000</v>
      </c>
      <c r="D7" s="106">
        <v>6820000</v>
      </c>
      <c r="E7" s="106"/>
      <c r="F7" s="106">
        <v>6820000</v>
      </c>
      <c r="G7" s="106"/>
      <c r="H7" s="106"/>
      <c r="I7" s="106"/>
      <c r="J7" s="106"/>
      <c r="K7" s="106"/>
      <c r="L7" s="106"/>
      <c r="M7" s="106"/>
      <c r="N7" s="391"/>
      <c r="O7" s="391"/>
    </row>
    <row r="8" ht="21" customHeight="1" spans="1:15">
      <c r="A8" s="392" t="s">
        <v>92</v>
      </c>
      <c r="B8" s="392" t="s">
        <v>93</v>
      </c>
      <c r="C8" s="391">
        <v>250000</v>
      </c>
      <c r="D8" s="106">
        <v>250000</v>
      </c>
      <c r="E8" s="106"/>
      <c r="F8" s="106">
        <v>250000</v>
      </c>
      <c r="G8" s="106"/>
      <c r="H8" s="106"/>
      <c r="I8" s="106"/>
      <c r="J8" s="106"/>
      <c r="K8" s="106"/>
      <c r="L8" s="106"/>
      <c r="M8" s="106"/>
      <c r="N8" s="391"/>
      <c r="O8" s="391"/>
    </row>
    <row r="9" ht="21" customHeight="1" spans="1:15">
      <c r="A9" s="393" t="s">
        <v>94</v>
      </c>
      <c r="B9" s="393" t="s">
        <v>95</v>
      </c>
      <c r="C9" s="391">
        <v>250000</v>
      </c>
      <c r="D9" s="106">
        <v>250000</v>
      </c>
      <c r="E9" s="106"/>
      <c r="F9" s="106">
        <v>250000</v>
      </c>
      <c r="G9" s="106"/>
      <c r="H9" s="106"/>
      <c r="I9" s="106"/>
      <c r="J9" s="106"/>
      <c r="K9" s="106"/>
      <c r="L9" s="106"/>
      <c r="M9" s="106"/>
      <c r="N9" s="391"/>
      <c r="O9" s="391"/>
    </row>
    <row r="10" ht="21" customHeight="1" spans="1:15">
      <c r="A10" s="392" t="s">
        <v>96</v>
      </c>
      <c r="B10" s="392" t="s">
        <v>97</v>
      </c>
      <c r="C10" s="391">
        <v>6570000</v>
      </c>
      <c r="D10" s="106">
        <v>6570000</v>
      </c>
      <c r="E10" s="106"/>
      <c r="F10" s="106">
        <v>6570000</v>
      </c>
      <c r="G10" s="106"/>
      <c r="H10" s="106"/>
      <c r="I10" s="106"/>
      <c r="J10" s="106"/>
      <c r="K10" s="106"/>
      <c r="L10" s="106"/>
      <c r="M10" s="106"/>
      <c r="N10" s="391"/>
      <c r="O10" s="391"/>
    </row>
    <row r="11" ht="21" customHeight="1" spans="1:15">
      <c r="A11" s="393" t="s">
        <v>98</v>
      </c>
      <c r="B11" s="393" t="s">
        <v>99</v>
      </c>
      <c r="C11" s="391">
        <v>1970000</v>
      </c>
      <c r="D11" s="106">
        <v>1970000</v>
      </c>
      <c r="E11" s="106"/>
      <c r="F11" s="106">
        <v>1970000</v>
      </c>
      <c r="G11" s="106"/>
      <c r="H11" s="106"/>
      <c r="I11" s="106"/>
      <c r="J11" s="106"/>
      <c r="K11" s="106"/>
      <c r="L11" s="106"/>
      <c r="M11" s="106"/>
      <c r="N11" s="391"/>
      <c r="O11" s="391"/>
    </row>
    <row r="12" ht="21" customHeight="1" spans="1:15">
      <c r="A12" s="393" t="s">
        <v>100</v>
      </c>
      <c r="B12" s="393" t="s">
        <v>101</v>
      </c>
      <c r="C12" s="391">
        <v>750000</v>
      </c>
      <c r="D12" s="106">
        <v>750000</v>
      </c>
      <c r="E12" s="106"/>
      <c r="F12" s="106">
        <v>750000</v>
      </c>
      <c r="G12" s="106"/>
      <c r="H12" s="106"/>
      <c r="I12" s="106"/>
      <c r="J12" s="106"/>
      <c r="K12" s="106"/>
      <c r="L12" s="106"/>
      <c r="M12" s="106"/>
      <c r="N12" s="391"/>
      <c r="O12" s="391"/>
    </row>
    <row r="13" ht="21" customHeight="1" spans="1:15">
      <c r="A13" s="393" t="s">
        <v>102</v>
      </c>
      <c r="B13" s="393" t="s">
        <v>103</v>
      </c>
      <c r="C13" s="391">
        <v>750000</v>
      </c>
      <c r="D13" s="106">
        <v>750000</v>
      </c>
      <c r="E13" s="106"/>
      <c r="F13" s="106">
        <v>750000</v>
      </c>
      <c r="G13" s="106"/>
      <c r="H13" s="106"/>
      <c r="I13" s="106"/>
      <c r="J13" s="106"/>
      <c r="K13" s="106"/>
      <c r="L13" s="106"/>
      <c r="M13" s="106"/>
      <c r="N13" s="391"/>
      <c r="O13" s="391"/>
    </row>
    <row r="14" ht="21" customHeight="1" spans="1:15">
      <c r="A14" s="393" t="s">
        <v>104</v>
      </c>
      <c r="B14" s="393" t="s">
        <v>105</v>
      </c>
      <c r="C14" s="391">
        <v>450000</v>
      </c>
      <c r="D14" s="106">
        <v>450000</v>
      </c>
      <c r="E14" s="106"/>
      <c r="F14" s="106">
        <v>450000</v>
      </c>
      <c r="G14" s="106"/>
      <c r="H14" s="106"/>
      <c r="I14" s="106"/>
      <c r="J14" s="106"/>
      <c r="K14" s="106"/>
      <c r="L14" s="106"/>
      <c r="M14" s="106"/>
      <c r="N14" s="391"/>
      <c r="O14" s="391"/>
    </row>
    <row r="15" ht="21" customHeight="1" spans="1:15">
      <c r="A15" s="393" t="s">
        <v>106</v>
      </c>
      <c r="B15" s="393" t="s">
        <v>107</v>
      </c>
      <c r="C15" s="391">
        <v>730000</v>
      </c>
      <c r="D15" s="106">
        <v>730000</v>
      </c>
      <c r="E15" s="106"/>
      <c r="F15" s="106">
        <v>730000</v>
      </c>
      <c r="G15" s="106"/>
      <c r="H15" s="106"/>
      <c r="I15" s="106"/>
      <c r="J15" s="106"/>
      <c r="K15" s="106"/>
      <c r="L15" s="106"/>
      <c r="M15" s="106"/>
      <c r="N15" s="391"/>
      <c r="O15" s="391"/>
    </row>
    <row r="16" ht="21" customHeight="1" spans="1:15">
      <c r="A16" s="393" t="s">
        <v>108</v>
      </c>
      <c r="B16" s="393" t="s">
        <v>109</v>
      </c>
      <c r="C16" s="391">
        <v>1920000</v>
      </c>
      <c r="D16" s="106">
        <v>1920000</v>
      </c>
      <c r="E16" s="106"/>
      <c r="F16" s="106">
        <v>1920000</v>
      </c>
      <c r="G16" s="106"/>
      <c r="H16" s="106"/>
      <c r="I16" s="106"/>
      <c r="J16" s="106"/>
      <c r="K16" s="106"/>
      <c r="L16" s="106"/>
      <c r="M16" s="106"/>
      <c r="N16" s="391"/>
      <c r="O16" s="391"/>
    </row>
    <row r="17" ht="21" customHeight="1" spans="1:15">
      <c r="A17" s="394" t="s">
        <v>49</v>
      </c>
      <c r="B17" s="395"/>
      <c r="C17" s="106">
        <v>6820000</v>
      </c>
      <c r="D17" s="106">
        <v>6820000</v>
      </c>
      <c r="E17" s="106"/>
      <c r="F17" s="106">
        <v>6820000</v>
      </c>
      <c r="G17" s="106"/>
      <c r="H17" s="106"/>
      <c r="I17" s="106"/>
      <c r="J17" s="106"/>
      <c r="K17" s="106"/>
      <c r="L17" s="106"/>
      <c r="M17" s="106"/>
      <c r="N17" s="106"/>
      <c r="O17" s="106"/>
    </row>
  </sheetData>
  <mergeCells count="12">
    <mergeCell ref="A1:O1"/>
    <mergeCell ref="A2:O2"/>
    <mergeCell ref="A3:C3"/>
    <mergeCell ref="D4:F4"/>
    <mergeCell ref="J4:O4"/>
    <mergeCell ref="A17:B1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topLeftCell="A16" workbookViewId="0">
      <selection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339"/>
      <c r="B1" s="296"/>
      <c r="C1" s="296"/>
      <c r="D1" s="296"/>
    </row>
    <row r="2" ht="41.25" customHeight="1" spans="1:1">
      <c r="A2" s="207" t="str">
        <f>"2025"&amp;"年部门财政拨款收支预算总表"</f>
        <v>2025年部门财政拨款收支预算总表</v>
      </c>
    </row>
    <row r="3" ht="17.25" customHeight="1" spans="1:4">
      <c r="A3" s="369" t="str">
        <f>"单位名称："&amp;"昆明市市场监督管理局空港经济区分局"</f>
        <v>单位名称：昆明市市场监督管理局空港经济区分局</v>
      </c>
      <c r="B3" s="370"/>
      <c r="D3" s="296" t="s">
        <v>0</v>
      </c>
    </row>
    <row r="4" ht="17.25" customHeight="1" spans="1:4">
      <c r="A4" s="115" t="s">
        <v>1</v>
      </c>
      <c r="B4" s="371"/>
      <c r="C4" s="115" t="s">
        <v>2</v>
      </c>
      <c r="D4" s="371"/>
    </row>
    <row r="5" ht="18.75" customHeight="1" spans="1:4">
      <c r="A5" s="115" t="s">
        <v>3</v>
      </c>
      <c r="B5" s="115" t="str">
        <f>"2025"&amp;"年预算"</f>
        <v>2025年预算</v>
      </c>
      <c r="C5" s="115" t="s">
        <v>4</v>
      </c>
      <c r="D5" s="270" t="str">
        <f>"2025"&amp;"年预算"</f>
        <v>2025年预算</v>
      </c>
    </row>
    <row r="6" ht="16.5" customHeight="1" spans="1:4">
      <c r="A6" s="372" t="s">
        <v>110</v>
      </c>
      <c r="B6" s="373">
        <v>6820000</v>
      </c>
      <c r="C6" s="372" t="s">
        <v>111</v>
      </c>
      <c r="D6" s="373">
        <v>6820000</v>
      </c>
    </row>
    <row r="7" ht="16.5" customHeight="1" spans="1:4">
      <c r="A7" s="372" t="s">
        <v>112</v>
      </c>
      <c r="B7" s="373">
        <v>6820000</v>
      </c>
      <c r="C7" s="372" t="s">
        <v>113</v>
      </c>
      <c r="D7" s="373">
        <v>6820000</v>
      </c>
    </row>
    <row r="8" ht="16.5" customHeight="1" spans="1:4">
      <c r="A8" s="372" t="s">
        <v>114</v>
      </c>
      <c r="B8" s="373"/>
      <c r="C8" s="372" t="s">
        <v>115</v>
      </c>
      <c r="D8" s="373"/>
    </row>
    <row r="9" ht="16.5" customHeight="1" spans="1:4">
      <c r="A9" s="372" t="s">
        <v>116</v>
      </c>
      <c r="B9" s="373"/>
      <c r="C9" s="372" t="s">
        <v>117</v>
      </c>
      <c r="D9" s="373"/>
    </row>
    <row r="10" ht="16.5" customHeight="1" spans="1:4">
      <c r="A10" s="372" t="s">
        <v>118</v>
      </c>
      <c r="B10" s="373"/>
      <c r="C10" s="372" t="s">
        <v>119</v>
      </c>
      <c r="D10" s="373"/>
    </row>
    <row r="11" ht="16.5" customHeight="1" spans="1:4">
      <c r="A11" s="372" t="s">
        <v>112</v>
      </c>
      <c r="B11" s="373"/>
      <c r="C11" s="372" t="s">
        <v>120</v>
      </c>
      <c r="D11" s="373"/>
    </row>
    <row r="12" ht="16.5" customHeight="1" spans="1:4">
      <c r="A12" s="374" t="s">
        <v>114</v>
      </c>
      <c r="B12" s="194"/>
      <c r="C12" s="375" t="s">
        <v>121</v>
      </c>
      <c r="D12" s="194"/>
    </row>
    <row r="13" ht="16.5" customHeight="1" spans="1:4">
      <c r="A13" s="374" t="s">
        <v>116</v>
      </c>
      <c r="B13" s="194"/>
      <c r="C13" s="375" t="s">
        <v>122</v>
      </c>
      <c r="D13" s="194"/>
    </row>
    <row r="14" ht="16.5" customHeight="1" spans="1:4">
      <c r="A14" s="376"/>
      <c r="B14" s="377"/>
      <c r="C14" s="375" t="s">
        <v>123</v>
      </c>
      <c r="D14" s="194"/>
    </row>
    <row r="15" ht="16.5" customHeight="1" spans="1:4">
      <c r="A15" s="376"/>
      <c r="B15" s="377"/>
      <c r="C15" s="375" t="s">
        <v>124</v>
      </c>
      <c r="D15" s="194"/>
    </row>
    <row r="16" ht="16.5" customHeight="1" spans="1:4">
      <c r="A16" s="376"/>
      <c r="B16" s="377"/>
      <c r="C16" s="375" t="s">
        <v>125</v>
      </c>
      <c r="D16" s="194"/>
    </row>
    <row r="17" ht="16.5" customHeight="1" spans="1:4">
      <c r="A17" s="376"/>
      <c r="B17" s="377"/>
      <c r="C17" s="375" t="s">
        <v>126</v>
      </c>
      <c r="D17" s="194"/>
    </row>
    <row r="18" ht="16.5" customHeight="1" spans="1:4">
      <c r="A18" s="376"/>
      <c r="B18" s="377"/>
      <c r="C18" s="375" t="s">
        <v>127</v>
      </c>
      <c r="D18" s="194"/>
    </row>
    <row r="19" ht="16.5" customHeight="1" spans="1:4">
      <c r="A19" s="376"/>
      <c r="B19" s="377"/>
      <c r="C19" s="375" t="s">
        <v>128</v>
      </c>
      <c r="D19" s="194"/>
    </row>
    <row r="20" ht="16.5" customHeight="1" spans="1:4">
      <c r="A20" s="376"/>
      <c r="B20" s="377"/>
      <c r="C20" s="375" t="s">
        <v>129</v>
      </c>
      <c r="D20" s="194"/>
    </row>
    <row r="21" ht="16.5" customHeight="1" spans="1:4">
      <c r="A21" s="376"/>
      <c r="B21" s="377"/>
      <c r="C21" s="375" t="s">
        <v>130</v>
      </c>
      <c r="D21" s="194"/>
    </row>
    <row r="22" ht="16.5" customHeight="1" spans="1:4">
      <c r="A22" s="376"/>
      <c r="B22" s="377"/>
      <c r="C22" s="375" t="s">
        <v>131</v>
      </c>
      <c r="D22" s="194"/>
    </row>
    <row r="23" ht="16.5" customHeight="1" spans="1:4">
      <c r="A23" s="376"/>
      <c r="B23" s="377"/>
      <c r="C23" s="375" t="s">
        <v>132</v>
      </c>
      <c r="D23" s="194"/>
    </row>
    <row r="24" ht="16.5" customHeight="1" spans="1:4">
      <c r="A24" s="376"/>
      <c r="B24" s="377"/>
      <c r="C24" s="375" t="s">
        <v>133</v>
      </c>
      <c r="D24" s="194"/>
    </row>
    <row r="25" ht="16.5" customHeight="1" spans="1:4">
      <c r="A25" s="376"/>
      <c r="B25" s="377"/>
      <c r="C25" s="375" t="s">
        <v>134</v>
      </c>
      <c r="D25" s="194"/>
    </row>
    <row r="26" ht="16.5" customHeight="1" spans="1:4">
      <c r="A26" s="376"/>
      <c r="B26" s="377"/>
      <c r="C26" s="375" t="s">
        <v>135</v>
      </c>
      <c r="D26" s="194"/>
    </row>
    <row r="27" ht="16.5" customHeight="1" spans="1:4">
      <c r="A27" s="376"/>
      <c r="B27" s="377"/>
      <c r="C27" s="375" t="s">
        <v>136</v>
      </c>
      <c r="D27" s="194"/>
    </row>
    <row r="28" ht="16.5" customHeight="1" spans="1:4">
      <c r="A28" s="376"/>
      <c r="B28" s="377"/>
      <c r="C28" s="375" t="s">
        <v>137</v>
      </c>
      <c r="D28" s="194"/>
    </row>
    <row r="29" ht="16.5" customHeight="1" spans="1:4">
      <c r="A29" s="376"/>
      <c r="B29" s="377"/>
      <c r="C29" s="375" t="s">
        <v>138</v>
      </c>
      <c r="D29" s="194"/>
    </row>
    <row r="30" ht="16.5" customHeight="1" spans="1:4">
      <c r="A30" s="376"/>
      <c r="B30" s="377"/>
      <c r="C30" s="375" t="s">
        <v>139</v>
      </c>
      <c r="D30" s="194"/>
    </row>
    <row r="31" ht="16.5" customHeight="1" spans="1:4">
      <c r="A31" s="376"/>
      <c r="B31" s="377"/>
      <c r="C31" s="374" t="s">
        <v>140</v>
      </c>
      <c r="D31" s="194"/>
    </row>
    <row r="32" ht="16.5" customHeight="1" spans="1:4">
      <c r="A32" s="376"/>
      <c r="B32" s="377"/>
      <c r="C32" s="374" t="s">
        <v>141</v>
      </c>
      <c r="D32" s="194"/>
    </row>
    <row r="33" ht="16.5" customHeight="1" spans="1:4">
      <c r="A33" s="376"/>
      <c r="B33" s="377"/>
      <c r="C33" s="378" t="s">
        <v>142</v>
      </c>
      <c r="D33" s="379"/>
    </row>
    <row r="34" ht="15" customHeight="1" spans="1:4">
      <c r="A34" s="380" t="s">
        <v>45</v>
      </c>
      <c r="B34" s="381">
        <v>6820000</v>
      </c>
      <c r="C34" s="380" t="s">
        <v>46</v>
      </c>
      <c r="D34" s="381">
        <v>6820000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topLeftCell="B1" workbookViewId="0">
      <selection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4:7">
      <c r="D1" s="352"/>
      <c r="F1" s="88"/>
      <c r="G1" s="197"/>
    </row>
    <row r="2" ht="41.25" customHeight="1" spans="1:7">
      <c r="A2" s="353" t="str">
        <f>"2025"&amp;"年部门一般公共预算支出预算表（按功能科目分类）"</f>
        <v>2025年部门一般公共预算支出预算表（按功能科目分类）</v>
      </c>
      <c r="B2" s="353"/>
      <c r="C2" s="353"/>
      <c r="D2" s="353"/>
      <c r="E2" s="353"/>
      <c r="F2" s="353"/>
      <c r="G2" s="353"/>
    </row>
    <row r="3" ht="18" customHeight="1" spans="1:7">
      <c r="A3" s="52" t="str">
        <f>"单位名称："&amp;"昆明市市场监督管理局空港经济区分局"</f>
        <v>单位名称：昆明市市场监督管理局空港经济区分局</v>
      </c>
      <c r="F3" s="354"/>
      <c r="G3" s="198" t="s">
        <v>0</v>
      </c>
    </row>
    <row r="4" ht="20.25" customHeight="1" spans="1:7">
      <c r="A4" s="355" t="s">
        <v>143</v>
      </c>
      <c r="B4" s="356"/>
      <c r="C4" s="240" t="s">
        <v>49</v>
      </c>
      <c r="D4" s="240" t="s">
        <v>68</v>
      </c>
      <c r="E4" s="121"/>
      <c r="F4" s="121"/>
      <c r="G4" s="357" t="s">
        <v>69</v>
      </c>
    </row>
    <row r="5" ht="20.25" customHeight="1" spans="1:7">
      <c r="A5" s="358" t="s">
        <v>65</v>
      </c>
      <c r="B5" s="358" t="s">
        <v>66</v>
      </c>
      <c r="C5" s="359"/>
      <c r="D5" s="360" t="s">
        <v>51</v>
      </c>
      <c r="E5" s="360" t="s">
        <v>144</v>
      </c>
      <c r="F5" s="360" t="s">
        <v>145</v>
      </c>
      <c r="G5" s="361"/>
    </row>
    <row r="6" ht="15" customHeight="1" spans="1:7">
      <c r="A6" s="362" t="s">
        <v>75</v>
      </c>
      <c r="B6" s="362" t="s">
        <v>76</v>
      </c>
      <c r="C6" s="362" t="s">
        <v>77</v>
      </c>
      <c r="D6" s="362" t="s">
        <v>78</v>
      </c>
      <c r="E6" s="362" t="s">
        <v>79</v>
      </c>
      <c r="F6" s="362" t="s">
        <v>80</v>
      </c>
      <c r="G6" s="362" t="s">
        <v>81</v>
      </c>
    </row>
    <row r="7" ht="18" customHeight="1" spans="1:7">
      <c r="A7" s="83" t="s">
        <v>90</v>
      </c>
      <c r="B7" s="83" t="s">
        <v>91</v>
      </c>
      <c r="C7" s="363">
        <v>6820000</v>
      </c>
      <c r="D7" s="364"/>
      <c r="E7" s="364"/>
      <c r="F7" s="364"/>
      <c r="G7" s="364">
        <v>6820000</v>
      </c>
    </row>
    <row r="8" ht="18" customHeight="1" spans="1:7">
      <c r="A8" s="365" t="s">
        <v>92</v>
      </c>
      <c r="B8" s="365" t="s">
        <v>93</v>
      </c>
      <c r="C8" s="363">
        <v>250000</v>
      </c>
      <c r="D8" s="364"/>
      <c r="E8" s="364"/>
      <c r="F8" s="364"/>
      <c r="G8" s="364">
        <v>250000</v>
      </c>
    </row>
    <row r="9" ht="18" customHeight="1" spans="1:7">
      <c r="A9" s="366" t="s">
        <v>94</v>
      </c>
      <c r="B9" s="366" t="s">
        <v>95</v>
      </c>
      <c r="C9" s="363">
        <v>250000</v>
      </c>
      <c r="D9" s="364"/>
      <c r="E9" s="364"/>
      <c r="F9" s="364"/>
      <c r="G9" s="364">
        <v>250000</v>
      </c>
    </row>
    <row r="10" ht="18" customHeight="1" spans="1:7">
      <c r="A10" s="365" t="s">
        <v>96</v>
      </c>
      <c r="B10" s="365" t="s">
        <v>97</v>
      </c>
      <c r="C10" s="363">
        <v>6570000</v>
      </c>
      <c r="D10" s="364"/>
      <c r="E10" s="364"/>
      <c r="F10" s="364"/>
      <c r="G10" s="364">
        <v>6570000</v>
      </c>
    </row>
    <row r="11" ht="18" customHeight="1" spans="1:7">
      <c r="A11" s="366" t="s">
        <v>98</v>
      </c>
      <c r="B11" s="366" t="s">
        <v>99</v>
      </c>
      <c r="C11" s="363">
        <v>1970000</v>
      </c>
      <c r="D11" s="364"/>
      <c r="E11" s="364"/>
      <c r="F11" s="364"/>
      <c r="G11" s="364">
        <v>1970000</v>
      </c>
    </row>
    <row r="12" ht="18" customHeight="1" spans="1:7">
      <c r="A12" s="366" t="s">
        <v>100</v>
      </c>
      <c r="B12" s="366" t="s">
        <v>101</v>
      </c>
      <c r="C12" s="363">
        <v>750000</v>
      </c>
      <c r="D12" s="364"/>
      <c r="E12" s="364"/>
      <c r="F12" s="364"/>
      <c r="G12" s="364">
        <v>750000</v>
      </c>
    </row>
    <row r="13" ht="18" customHeight="1" spans="1:7">
      <c r="A13" s="366" t="s">
        <v>102</v>
      </c>
      <c r="B13" s="366" t="s">
        <v>103</v>
      </c>
      <c r="C13" s="363">
        <v>750000</v>
      </c>
      <c r="D13" s="364"/>
      <c r="E13" s="364"/>
      <c r="F13" s="364"/>
      <c r="G13" s="364">
        <v>750000</v>
      </c>
    </row>
    <row r="14" ht="18" customHeight="1" spans="1:7">
      <c r="A14" s="366" t="s">
        <v>104</v>
      </c>
      <c r="B14" s="366" t="s">
        <v>105</v>
      </c>
      <c r="C14" s="363">
        <v>450000</v>
      </c>
      <c r="D14" s="364"/>
      <c r="E14" s="364"/>
      <c r="F14" s="364"/>
      <c r="G14" s="364">
        <v>450000</v>
      </c>
    </row>
    <row r="15" ht="18" customHeight="1" spans="1:7">
      <c r="A15" s="366" t="s">
        <v>106</v>
      </c>
      <c r="B15" s="366" t="s">
        <v>107</v>
      </c>
      <c r="C15" s="363">
        <v>730000</v>
      </c>
      <c r="D15" s="364"/>
      <c r="E15" s="364"/>
      <c r="F15" s="364"/>
      <c r="G15" s="364">
        <v>730000</v>
      </c>
    </row>
    <row r="16" ht="18" customHeight="1" spans="1:7">
      <c r="A16" s="366" t="s">
        <v>108</v>
      </c>
      <c r="B16" s="366" t="s">
        <v>109</v>
      </c>
      <c r="C16" s="363">
        <v>1920000</v>
      </c>
      <c r="D16" s="364"/>
      <c r="E16" s="364"/>
      <c r="F16" s="364"/>
      <c r="G16" s="364">
        <v>1920000</v>
      </c>
    </row>
    <row r="17" ht="18" customHeight="1" spans="1:7">
      <c r="A17" s="367" t="s">
        <v>146</v>
      </c>
      <c r="B17" s="368" t="s">
        <v>146</v>
      </c>
      <c r="C17" s="363">
        <v>6820000</v>
      </c>
      <c r="D17" s="364"/>
      <c r="E17" s="363"/>
      <c r="F17" s="363"/>
      <c r="G17" s="363">
        <v>6820000</v>
      </c>
    </row>
  </sheetData>
  <mergeCells count="7">
    <mergeCell ref="A2:G2"/>
    <mergeCell ref="A3:E3"/>
    <mergeCell ref="A4:B4"/>
    <mergeCell ref="D4:F4"/>
    <mergeCell ref="A17:B17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72727272727" defaultRowHeight="14.25" customHeight="1" outlineLevelRow="6" outlineLevelCol="5"/>
  <cols>
    <col min="1" max="6" width="28.1454545454545" customWidth="1"/>
  </cols>
  <sheetData>
    <row r="1" customHeight="1" spans="1:6">
      <c r="A1" s="338"/>
      <c r="B1" s="338"/>
      <c r="C1" s="338"/>
      <c r="D1" s="338"/>
      <c r="E1" s="339"/>
      <c r="F1" s="338"/>
    </row>
    <row r="2" ht="41.25" customHeight="1" spans="1:6">
      <c r="A2" s="340" t="str">
        <f>"2025"&amp;"年部门一般公共预算“三公”经费支出预算表"</f>
        <v>2025年部门一般公共预算“三公”经费支出预算表</v>
      </c>
      <c r="B2" s="338"/>
      <c r="C2" s="338"/>
      <c r="D2" s="338"/>
      <c r="E2" s="339"/>
      <c r="F2" s="338"/>
    </row>
    <row r="3" customHeight="1" spans="1:6">
      <c r="A3" s="170" t="str">
        <f>"单位名称："&amp;"昆明市市场监督管理局空港经济区分局"</f>
        <v>单位名称：昆明市市场监督管理局空港经济区分局</v>
      </c>
      <c r="B3" s="250"/>
      <c r="C3" s="341"/>
      <c r="D3" s="338"/>
      <c r="E3" s="339"/>
      <c r="F3" s="342" t="s">
        <v>0</v>
      </c>
    </row>
    <row r="4" ht="27" customHeight="1" spans="1:6">
      <c r="A4" s="343" t="s">
        <v>147</v>
      </c>
      <c r="B4" s="343" t="s">
        <v>148</v>
      </c>
      <c r="C4" s="344" t="s">
        <v>149</v>
      </c>
      <c r="D4" s="343"/>
      <c r="E4" s="345"/>
      <c r="F4" s="343" t="s">
        <v>150</v>
      </c>
    </row>
    <row r="5" ht="28.5" customHeight="1" spans="1:6">
      <c r="A5" s="346"/>
      <c r="B5" s="347"/>
      <c r="C5" s="102" t="s">
        <v>51</v>
      </c>
      <c r="D5" s="102" t="s">
        <v>151</v>
      </c>
      <c r="E5" s="102" t="s">
        <v>152</v>
      </c>
      <c r="F5" s="348"/>
    </row>
    <row r="6" ht="17.25" customHeight="1" spans="1:6">
      <c r="A6" s="349" t="s">
        <v>75</v>
      </c>
      <c r="B6" s="349" t="s">
        <v>76</v>
      </c>
      <c r="C6" s="349" t="s">
        <v>77</v>
      </c>
      <c r="D6" s="349" t="s">
        <v>78</v>
      </c>
      <c r="E6" s="349" t="s">
        <v>79</v>
      </c>
      <c r="F6" s="349" t="s">
        <v>80</v>
      </c>
    </row>
    <row r="7" ht="17.25" customHeight="1" spans="1:6">
      <c r="A7" s="350"/>
      <c r="B7" s="351"/>
      <c r="C7" s="106"/>
      <c r="D7" s="106"/>
      <c r="E7" s="106"/>
      <c r="F7" s="106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opLeftCell="F1" workbookViewId="0">
      <selection activeCell="L12" sqref="L12"/>
    </sheetView>
  </sheetViews>
  <sheetFormatPr defaultColWidth="9.14545454545454" defaultRowHeight="14.25" customHeight="1"/>
  <cols>
    <col min="1" max="2" width="32.8545454545455" style="301" customWidth="1"/>
    <col min="3" max="3" width="20.7181818181818" style="301" customWidth="1"/>
    <col min="4" max="4" width="31.2818181818182" style="301" customWidth="1"/>
    <col min="5" max="5" width="10.1454545454545" style="301" customWidth="1"/>
    <col min="6" max="6" width="17.5727272727273" style="301" customWidth="1"/>
    <col min="7" max="7" width="10.2818181818182" style="301" customWidth="1"/>
    <col min="8" max="8" width="23" style="301" customWidth="1"/>
    <col min="9" max="25" width="18.7181818181818" style="301" customWidth="1"/>
    <col min="26" max="16384" width="9.14545454545454" style="301" customWidth="1"/>
  </cols>
  <sheetData>
    <row r="1" s="301" customFormat="1" ht="13.5" customHeight="1" spans="2:25">
      <c r="B1" s="302"/>
      <c r="C1" s="303"/>
      <c r="E1" s="304"/>
      <c r="F1" s="304"/>
      <c r="G1" s="304"/>
      <c r="H1" s="304"/>
      <c r="I1" s="320"/>
      <c r="J1" s="320"/>
      <c r="K1" s="321"/>
      <c r="L1" s="320"/>
      <c r="M1" s="320"/>
      <c r="N1" s="320"/>
      <c r="O1" s="320"/>
      <c r="P1" s="321"/>
      <c r="Q1" s="321"/>
      <c r="R1" s="321"/>
      <c r="S1" s="320"/>
      <c r="W1" s="303"/>
      <c r="Y1" s="48" t="s">
        <v>153</v>
      </c>
    </row>
    <row r="2" s="301" customFormat="1" ht="45.75" customHeight="1" spans="1:25">
      <c r="A2" s="39" t="s">
        <v>154</v>
      </c>
      <c r="B2" s="38"/>
      <c r="C2" s="39"/>
      <c r="D2" s="39"/>
      <c r="E2" s="39"/>
      <c r="F2" s="39"/>
      <c r="G2" s="39"/>
      <c r="H2" s="39"/>
      <c r="I2" s="39"/>
      <c r="J2" s="39"/>
      <c r="K2" s="38"/>
      <c r="L2" s="39"/>
      <c r="M2" s="39"/>
      <c r="N2" s="39"/>
      <c r="O2" s="39"/>
      <c r="P2" s="38"/>
      <c r="Q2" s="38"/>
      <c r="R2" s="38"/>
      <c r="S2" s="39"/>
      <c r="T2" s="39"/>
      <c r="U2" s="39"/>
      <c r="V2" s="39"/>
      <c r="W2" s="39"/>
      <c r="X2" s="39"/>
      <c r="Y2" s="39"/>
    </row>
    <row r="3" s="301" customFormat="1" ht="18.75" customHeight="1" spans="1:25">
      <c r="A3" s="305" t="s">
        <v>155</v>
      </c>
      <c r="B3" s="306"/>
      <c r="C3" s="307"/>
      <c r="D3" s="307"/>
      <c r="E3" s="307"/>
      <c r="F3" s="307"/>
      <c r="G3" s="307"/>
      <c r="H3" s="307"/>
      <c r="I3" s="322"/>
      <c r="J3" s="322"/>
      <c r="K3" s="323"/>
      <c r="L3" s="322"/>
      <c r="M3" s="322"/>
      <c r="N3" s="322"/>
      <c r="O3" s="322"/>
      <c r="P3" s="323"/>
      <c r="Q3" s="323"/>
      <c r="R3" s="323"/>
      <c r="S3" s="322"/>
      <c r="W3" s="303"/>
      <c r="Y3" s="48" t="s">
        <v>0</v>
      </c>
    </row>
    <row r="4" s="301" customFormat="1" ht="18" customHeight="1" spans="1:25">
      <c r="A4" s="308" t="s">
        <v>156</v>
      </c>
      <c r="B4" s="308" t="s">
        <v>157</v>
      </c>
      <c r="C4" s="308" t="s">
        <v>158</v>
      </c>
      <c r="D4" s="308" t="s">
        <v>159</v>
      </c>
      <c r="E4" s="308" t="s">
        <v>160</v>
      </c>
      <c r="F4" s="308" t="s">
        <v>161</v>
      </c>
      <c r="G4" s="308" t="s">
        <v>162</v>
      </c>
      <c r="H4" s="308" t="s">
        <v>163</v>
      </c>
      <c r="I4" s="324" t="s">
        <v>164</v>
      </c>
      <c r="J4" s="325"/>
      <c r="K4" s="326"/>
      <c r="L4" s="325"/>
      <c r="M4" s="325"/>
      <c r="N4" s="325"/>
      <c r="O4" s="325"/>
      <c r="P4" s="326"/>
      <c r="Q4" s="326"/>
      <c r="R4" s="326"/>
      <c r="S4" s="336"/>
      <c r="T4" s="325"/>
      <c r="U4" s="325"/>
      <c r="V4" s="325"/>
      <c r="W4" s="325"/>
      <c r="X4" s="325"/>
      <c r="Y4" s="328"/>
    </row>
    <row r="5" s="301" customFormat="1" ht="18" customHeight="1" spans="1:25">
      <c r="A5" s="309"/>
      <c r="B5" s="310"/>
      <c r="C5" s="311"/>
      <c r="D5" s="309"/>
      <c r="E5" s="309"/>
      <c r="F5" s="309"/>
      <c r="G5" s="309"/>
      <c r="H5" s="309"/>
      <c r="I5" s="327" t="s">
        <v>165</v>
      </c>
      <c r="J5" s="324" t="s">
        <v>166</v>
      </c>
      <c r="K5" s="326"/>
      <c r="L5" s="325"/>
      <c r="M5" s="325"/>
      <c r="N5" s="325"/>
      <c r="O5" s="328"/>
      <c r="P5" s="329" t="s">
        <v>167</v>
      </c>
      <c r="Q5" s="326"/>
      <c r="R5" s="337"/>
      <c r="S5" s="308" t="s">
        <v>55</v>
      </c>
      <c r="T5" s="324" t="s">
        <v>56</v>
      </c>
      <c r="U5" s="336"/>
      <c r="V5" s="325"/>
      <c r="W5" s="336"/>
      <c r="X5" s="336"/>
      <c r="Y5" s="331"/>
    </row>
    <row r="6" s="301" customFormat="1" ht="19.5" customHeight="1" spans="1:25">
      <c r="A6" s="310"/>
      <c r="B6" s="310"/>
      <c r="C6" s="310"/>
      <c r="D6" s="310"/>
      <c r="E6" s="310"/>
      <c r="F6" s="310"/>
      <c r="G6" s="310"/>
      <c r="H6" s="310"/>
      <c r="I6" s="310"/>
      <c r="J6" s="330" t="s">
        <v>168</v>
      </c>
      <c r="K6" s="331"/>
      <c r="L6" s="308" t="s">
        <v>169</v>
      </c>
      <c r="M6" s="308" t="s">
        <v>170</v>
      </c>
      <c r="N6" s="308" t="s">
        <v>171</v>
      </c>
      <c r="O6" s="308" t="s">
        <v>172</v>
      </c>
      <c r="P6" s="308" t="s">
        <v>52</v>
      </c>
      <c r="Q6" s="308" t="s">
        <v>53</v>
      </c>
      <c r="R6" s="308" t="s">
        <v>54</v>
      </c>
      <c r="S6" s="310"/>
      <c r="T6" s="308" t="s">
        <v>51</v>
      </c>
      <c r="U6" s="308" t="s">
        <v>57</v>
      </c>
      <c r="V6" s="308" t="s">
        <v>173</v>
      </c>
      <c r="W6" s="308" t="s">
        <v>59</v>
      </c>
      <c r="X6" s="308" t="s">
        <v>60</v>
      </c>
      <c r="Y6" s="308" t="s">
        <v>61</v>
      </c>
    </row>
    <row r="7" s="301" customFormat="1" ht="37.5" customHeight="1" spans="1:25">
      <c r="A7" s="312"/>
      <c r="B7" s="313"/>
      <c r="C7" s="312"/>
      <c r="D7" s="312"/>
      <c r="E7" s="312"/>
      <c r="F7" s="312"/>
      <c r="G7" s="312"/>
      <c r="H7" s="312"/>
      <c r="I7" s="312"/>
      <c r="J7" s="332" t="s">
        <v>51</v>
      </c>
      <c r="K7" s="332" t="s">
        <v>174</v>
      </c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</row>
    <row r="8" s="301" customFormat="1" customHeight="1" spans="1:25">
      <c r="A8" s="314">
        <v>1</v>
      </c>
      <c r="B8" s="315">
        <v>2</v>
      </c>
      <c r="C8" s="314">
        <v>3</v>
      </c>
      <c r="D8" s="315">
        <v>4</v>
      </c>
      <c r="E8" s="314">
        <v>5</v>
      </c>
      <c r="F8" s="315">
        <v>6</v>
      </c>
      <c r="G8" s="314">
        <v>7</v>
      </c>
      <c r="H8" s="315">
        <v>8</v>
      </c>
      <c r="I8" s="314">
        <v>9</v>
      </c>
      <c r="J8" s="315">
        <v>10</v>
      </c>
      <c r="K8" s="314">
        <v>11</v>
      </c>
      <c r="L8" s="315">
        <v>12</v>
      </c>
      <c r="M8" s="314">
        <v>13</v>
      </c>
      <c r="N8" s="315">
        <v>14</v>
      </c>
      <c r="O8" s="314">
        <v>15</v>
      </c>
      <c r="P8" s="315">
        <v>16</v>
      </c>
      <c r="Q8" s="314">
        <v>17</v>
      </c>
      <c r="R8" s="315">
        <v>18</v>
      </c>
      <c r="S8" s="314">
        <v>19</v>
      </c>
      <c r="T8" s="315">
        <v>20</v>
      </c>
      <c r="U8" s="314">
        <v>21</v>
      </c>
      <c r="V8" s="315">
        <v>22</v>
      </c>
      <c r="W8" s="314">
        <v>23</v>
      </c>
      <c r="X8" s="315">
        <v>24</v>
      </c>
      <c r="Y8" s="314">
        <v>25</v>
      </c>
    </row>
    <row r="9" s="301" customFormat="1" ht="17.25" customHeight="1" spans="1:25">
      <c r="A9" s="316" t="s">
        <v>146</v>
      </c>
      <c r="B9" s="317"/>
      <c r="C9" s="318"/>
      <c r="D9" s="318"/>
      <c r="E9" s="318"/>
      <c r="F9" s="318"/>
      <c r="G9" s="318"/>
      <c r="H9" s="319"/>
      <c r="I9" s="334"/>
      <c r="J9" s="334"/>
      <c r="K9" s="335"/>
      <c r="L9" s="335"/>
      <c r="M9" s="335"/>
      <c r="N9" s="334"/>
      <c r="O9" s="335"/>
      <c r="P9" s="334"/>
      <c r="Q9" s="334"/>
      <c r="R9" s="334"/>
      <c r="S9" s="334"/>
      <c r="T9" s="334"/>
      <c r="U9" s="334"/>
      <c r="V9" s="334"/>
      <c r="W9" s="334"/>
      <c r="X9" s="334"/>
      <c r="Y9" s="334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9:H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8"/>
  <sheetViews>
    <sheetView showZeros="0" workbookViewId="0">
      <selection activeCell="A1" sqref="A1:E1"/>
    </sheetView>
  </sheetViews>
  <sheetFormatPr defaultColWidth="8.57272727272727" defaultRowHeight="12.75" customHeight="1" outlineLevelRow="7" outlineLevelCol="4"/>
  <cols>
    <col min="1" max="1" width="14.5727272727273" customWidth="1"/>
    <col min="2" max="2" width="33.4272727272727" customWidth="1"/>
    <col min="3" max="3" width="26.7090909090909" customWidth="1"/>
    <col min="4" max="4" width="30.1454545454545" customWidth="1"/>
    <col min="5" max="5" width="30.8545454545455" customWidth="1"/>
  </cols>
  <sheetData>
    <row r="1" ht="17.25" customHeight="1" spans="1:1">
      <c r="A1" s="296"/>
    </row>
    <row r="2" ht="41.25" customHeight="1" spans="1:1">
      <c r="A2" s="207" t="str">
        <f>"2025"&amp;"年部门政府性基金预算支出预算表"</f>
        <v>2025年部门政府性基金预算支出预算表</v>
      </c>
    </row>
    <row r="3" ht="17.25" customHeight="1" spans="1:5">
      <c r="A3" s="250" t="str">
        <f>"单位名称："&amp;"昆明市市场监督管理局空港经济区分局"</f>
        <v>单位名称：昆明市市场监督管理局空港经济区分局</v>
      </c>
      <c r="C3" s="296"/>
      <c r="E3" s="297" t="s">
        <v>0</v>
      </c>
    </row>
    <row r="4" ht="21.75" customHeight="1" spans="1:5">
      <c r="A4" s="267" t="s">
        <v>143</v>
      </c>
      <c r="B4" s="269"/>
      <c r="C4" s="267" t="s">
        <v>175</v>
      </c>
      <c r="D4" s="268"/>
      <c r="E4" s="269"/>
    </row>
    <row r="5" ht="29.25" customHeight="1" spans="1:5">
      <c r="A5" s="298" t="s">
        <v>65</v>
      </c>
      <c r="B5" s="298" t="s">
        <v>66</v>
      </c>
      <c r="C5" s="270" t="s">
        <v>49</v>
      </c>
      <c r="D5" s="270" t="s">
        <v>68</v>
      </c>
      <c r="E5" s="270" t="s">
        <v>69</v>
      </c>
    </row>
    <row r="6" ht="15" customHeight="1" spans="1:5">
      <c r="A6" s="299">
        <v>1</v>
      </c>
      <c r="B6" s="299">
        <v>2</v>
      </c>
      <c r="C6" s="299">
        <v>3</v>
      </c>
      <c r="D6" s="299">
        <v>4</v>
      </c>
      <c r="E6" s="299">
        <v>5</v>
      </c>
    </row>
    <row r="7" ht="20.25" customHeight="1" spans="1:5">
      <c r="A7" s="75"/>
      <c r="B7" s="75"/>
      <c r="C7" s="71"/>
      <c r="D7" s="71"/>
      <c r="E7" s="71"/>
    </row>
    <row r="8" ht="18.75" customHeight="1" spans="1:5">
      <c r="A8" s="300" t="s">
        <v>49</v>
      </c>
      <c r="B8" s="300"/>
      <c r="C8" s="71"/>
      <c r="D8" s="71"/>
      <c r="E8" s="106"/>
    </row>
  </sheetData>
  <mergeCells count="6">
    <mergeCell ref="A1:E1"/>
    <mergeCell ref="A2:E2"/>
    <mergeCell ref="A3:B3"/>
    <mergeCell ref="A4:B4"/>
    <mergeCell ref="C4:E4"/>
    <mergeCell ref="A8:B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8"/>
  <sheetViews>
    <sheetView showGridLines="0" showZeros="0" workbookViewId="0">
      <selection activeCell="A1" sqref="A1"/>
    </sheetView>
  </sheetViews>
  <sheetFormatPr defaultColWidth="8.57272727272727" defaultRowHeight="12.75" customHeight="1" outlineLevelRow="7"/>
  <cols>
    <col min="1" max="2" width="28.8545454545455" customWidth="1"/>
    <col min="3" max="3" width="28.7090909090909" customWidth="1"/>
    <col min="4" max="6" width="20.5727272727273" customWidth="1"/>
    <col min="7" max="10" width="20.7090909090909" customWidth="1"/>
    <col min="11" max="24" width="25.4272727272727" customWidth="1"/>
  </cols>
  <sheetData>
    <row r="1" ht="17.25" customHeight="1"/>
    <row r="2" ht="41.25" customHeight="1" spans="1:24">
      <c r="A2" s="288" t="str">
        <f>"2025"&amp;"年部门预算基本支出明细表"</f>
        <v>2025年部门预算基本支出明细表</v>
      </c>
      <c r="B2" s="288"/>
      <c r="C2" s="288"/>
      <c r="D2" s="288"/>
      <c r="E2" s="288"/>
      <c r="F2" s="288"/>
      <c r="G2" s="288"/>
      <c r="H2" s="288" t="s">
        <v>176</v>
      </c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</row>
    <row r="3" ht="17.25" customHeight="1" spans="1:24">
      <c r="A3" t="str">
        <f>"单位名称："&amp;"昆明市市场监督管理局空港经济区分局"</f>
        <v>单位名称：昆明市市场监督管理局空港经济区分局</v>
      </c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 t="s">
        <v>0</v>
      </c>
    </row>
    <row r="4" ht="23.25" customHeight="1" spans="1:24">
      <c r="A4" s="289" t="s">
        <v>156</v>
      </c>
      <c r="B4" s="289" t="s">
        <v>157</v>
      </c>
      <c r="C4" s="289" t="s">
        <v>159</v>
      </c>
      <c r="D4" s="290" t="s">
        <v>177</v>
      </c>
      <c r="E4" s="290" t="s">
        <v>160</v>
      </c>
      <c r="F4" s="290" t="s">
        <v>161</v>
      </c>
      <c r="G4" s="290" t="s">
        <v>178</v>
      </c>
      <c r="H4" s="290" t="s">
        <v>179</v>
      </c>
      <c r="I4" s="290" t="s">
        <v>180</v>
      </c>
      <c r="J4" s="290" t="s">
        <v>181</v>
      </c>
      <c r="K4" s="294" t="s">
        <v>49</v>
      </c>
      <c r="L4" s="294" t="s">
        <v>182</v>
      </c>
      <c r="M4" s="294"/>
      <c r="N4" s="294"/>
      <c r="O4" s="294" t="s">
        <v>167</v>
      </c>
      <c r="P4" s="294"/>
      <c r="Q4" s="294"/>
      <c r="R4" s="290" t="s">
        <v>55</v>
      </c>
      <c r="S4" s="294" t="s">
        <v>56</v>
      </c>
      <c r="T4" s="294"/>
      <c r="U4" s="294"/>
      <c r="V4" s="294"/>
      <c r="W4" s="294"/>
      <c r="X4" s="294"/>
    </row>
    <row r="5" ht="41.25" customHeight="1" spans="1:24">
      <c r="A5" s="289"/>
      <c r="B5" s="289"/>
      <c r="C5" s="289"/>
      <c r="D5" s="290"/>
      <c r="E5" s="290"/>
      <c r="F5" s="290"/>
      <c r="G5" s="290"/>
      <c r="H5" s="290"/>
      <c r="I5" s="294"/>
      <c r="J5" s="294"/>
      <c r="K5" s="294"/>
      <c r="L5" s="294" t="s">
        <v>52</v>
      </c>
      <c r="M5" s="290" t="s">
        <v>53</v>
      </c>
      <c r="N5" s="290" t="s">
        <v>54</v>
      </c>
      <c r="O5" s="290" t="s">
        <v>52</v>
      </c>
      <c r="P5" s="290" t="s">
        <v>53</v>
      </c>
      <c r="Q5" s="290" t="s">
        <v>54</v>
      </c>
      <c r="R5" s="290"/>
      <c r="S5" s="290" t="s">
        <v>51</v>
      </c>
      <c r="T5" s="290" t="s">
        <v>57</v>
      </c>
      <c r="U5" s="294" t="s">
        <v>59</v>
      </c>
      <c r="V5" s="290" t="s">
        <v>60</v>
      </c>
      <c r="W5" s="290" t="s">
        <v>58</v>
      </c>
      <c r="X5" s="290" t="s">
        <v>61</v>
      </c>
    </row>
    <row r="6" ht="17.25" customHeight="1" spans="1:24">
      <c r="A6" s="291">
        <v>1</v>
      </c>
      <c r="B6" s="291">
        <v>2</v>
      </c>
      <c r="C6" s="291">
        <v>3</v>
      </c>
      <c r="D6" s="291">
        <v>4</v>
      </c>
      <c r="E6" s="291">
        <v>5</v>
      </c>
      <c r="F6" s="291">
        <v>6</v>
      </c>
      <c r="G6" s="291">
        <v>7</v>
      </c>
      <c r="H6" s="291">
        <v>8</v>
      </c>
      <c r="I6" s="291">
        <v>9</v>
      </c>
      <c r="J6" s="291">
        <v>10</v>
      </c>
      <c r="K6" s="291">
        <v>11</v>
      </c>
      <c r="L6" s="291">
        <v>12</v>
      </c>
      <c r="M6" s="291">
        <v>13</v>
      </c>
      <c r="N6" s="291">
        <v>14</v>
      </c>
      <c r="O6" s="291">
        <v>15</v>
      </c>
      <c r="P6" s="291">
        <v>16</v>
      </c>
      <c r="Q6" s="291">
        <v>17</v>
      </c>
      <c r="R6" s="291">
        <v>18</v>
      </c>
      <c r="S6" s="291">
        <v>19</v>
      </c>
      <c r="T6" s="291">
        <v>20</v>
      </c>
      <c r="U6" s="291">
        <v>21</v>
      </c>
      <c r="V6" s="291">
        <v>22</v>
      </c>
      <c r="W6" s="291">
        <v>23</v>
      </c>
      <c r="X6" s="291">
        <v>24</v>
      </c>
    </row>
    <row r="7" ht="19.5" customHeight="1" spans="1:24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</row>
    <row r="8" ht="19.5" customHeight="1" spans="1:24">
      <c r="A8" s="291" t="s">
        <v>49</v>
      </c>
      <c r="B8" s="291"/>
      <c r="C8" s="291"/>
      <c r="D8" s="291"/>
      <c r="E8" s="291"/>
      <c r="F8" s="291"/>
      <c r="G8" s="291"/>
      <c r="H8" s="291"/>
      <c r="I8" s="291"/>
      <c r="J8" s="291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</row>
  </sheetData>
  <mergeCells count="19">
    <mergeCell ref="H1:X1"/>
    <mergeCell ref="A2:X2"/>
    <mergeCell ref="A3:C3"/>
    <mergeCell ref="L4:N4"/>
    <mergeCell ref="O4:Q4"/>
    <mergeCell ref="S4:X4"/>
    <mergeCell ref="A8:J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rintOptions horizontalCentered="1"/>
  <pageMargins left="0.8" right="0.8" top="0.6" bottom="0.6" header="0" footer="0"/>
  <pageSetup paperSize="9" orientation="landscape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财务收支预算总表</vt:lpstr>
      <vt:lpstr>部门收入预算表</vt:lpstr>
      <vt:lpstr>部门支出预算表</vt:lpstr>
      <vt:lpstr>部门财政拨款收支预算总表</vt:lpstr>
      <vt:lpstr>部门一般公共预算支出预算表</vt:lpstr>
      <vt:lpstr>部门一般公共预算“三公”经费支出预算表</vt:lpstr>
      <vt:lpstr>部门基本支出预算表</vt:lpstr>
      <vt:lpstr>部门政府性基金预算支出预算表</vt:lpstr>
      <vt:lpstr>部门预算基本支出明细表</vt:lpstr>
      <vt:lpstr>部门预算项目支出明细表（一）</vt:lpstr>
      <vt:lpstr>部门预算项目支出明细表（二）</vt:lpstr>
      <vt:lpstr>部门项目支出绩效目标表（本级）</vt:lpstr>
      <vt:lpstr>部门新增资产配置预算表</vt:lpstr>
      <vt:lpstr>部门政府采购预算表</vt:lpstr>
      <vt:lpstr>部门政府购买服务预算表</vt:lpstr>
      <vt:lpstr>部门上级补助项目支出预算表</vt:lpstr>
      <vt:lpstr>部门市对下转移支付预算表</vt:lpstr>
      <vt:lpstr>部门项目支出绩效目标表（市对下）</vt:lpstr>
      <vt:lpstr>部门项目中期规划预算表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2025-02-10T06:23:00Z</dcterms:created>
  <dcterms:modified xsi:type="dcterms:W3CDTF">2025-02-10T07:33:16Z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E8A75A12AEE14A3089B3833D550CCAA2_12</vt:lpwstr>
  </property>
</Properties>
</file>