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<sst xmlns="http://schemas.openxmlformats.org/spreadsheetml/2006/main" count="763" uniqueCount="357">
  <si>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</si>
  <si>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</si>
  <si>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</si>
  <si>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</si>
  <si>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</si>
  <si>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</si>
  <si>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</si>
  <si>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</si>
  <si>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</si>
  <si>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</si>
  <si>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</si>
  <si>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</si>
  <si>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</si>
  <si>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</si>
  <si>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</si>
  <si>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</si>
  <si>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</si>
  <si>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</si>
  <si>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</si>
  <si>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</si>
  <si>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</si>
  <si>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</si>
  <si>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</si>
  <si>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</si>
  <si>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</si>
  <si>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</si>
  <si>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</si>
  <si>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</si>
  <si>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</si>
  <si>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</si>
  <si>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</si>
  <si>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</si>
  <si>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</si>
  <si>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</si>
  <si>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</si>
  <si>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</si>
  <si>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</si>
  <si>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</si>
  <si>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</si>
  <si>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</si>
  <si>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</si>
  <si>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</si>
  <si>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</si>
  <si>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</si>
  <si>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</si>
  <si>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</si>
  <si>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</si>
  <si>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</si>
  <si>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</si>
  <si>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</si>
  <si>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</si>
  <si>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</si>
  <si>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</si>
  <si>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</si>
  <si>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</si>
  <si>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</si>
  <si>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</si>
  <si>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</si>
  <si>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</si>
  <si>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</si>
  <si>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</si>
  <si>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</si>
  <si>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</si>
  <si>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</si>
  <si>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</si>
  <si>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</si>
  <si>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</si>
  <si>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</si>
  <si>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</si>
  <si>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144029</t>
  </si>
  <si>
    <t>昆明市生态环境局空港分局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</si>
  <si>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</si>
  <si>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</si>
  <si>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</si>
  <si>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</si>
  <si>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</si>
  <si>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</si>
  <si>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</si>
  <si>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</si>
  <si>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</si>
  <si>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</si>
  <si>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</si>
  <si>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</si>
  <si>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</si>
  <si>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</si>
  <si>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</si>
  <si>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</si>
  <si>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</si>
  <si>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</si>
  <si>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</si>
  <si>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</si>
  <si>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</si>
  <si>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</si>
  <si>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</si>
  <si>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</si>
  <si>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</si>
  <si>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</si>
  <si>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</si>
  <si>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</si>
  <si>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</si>
  <si>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</si>
  <si>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</si>
  <si>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</si>
  <si>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</si>
  <si>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</si>
  <si>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</si>
  <si>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</si>
  <si>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</si>
  <si>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</si>
  <si>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</si>
  <si>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</si>
  <si>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</si>
  <si>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</si>
  <si>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</si>
  <si>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</si>
  <si>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</si>
  <si>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</si>
  <si>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</si>
  <si>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</si>
  <si>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</si>
  <si>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</si>
  <si>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</si>
  <si>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</si>
  <si>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</si>
  <si>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</si>
  <si>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</si>
  <si>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</si>
  <si>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</si>
  <si>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</si>
  <si>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</si>
  <si>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</si>
  <si>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</si>
  <si>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</si>
  <si>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</si>
  <si>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</si>
  <si>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</si>
  <si>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</si>
  <si>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</si>
  <si>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</si>
  <si>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</si>
  <si>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</si>
  <si>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</si>
  <si>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</si>
  <si>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</si>
  <si>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</si>
  <si>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</si>
  <si>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</si>
  <si>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</si>
  <si>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</si>
  <si>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</si>
  <si>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</si>
  <si>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</si>
  <si>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</si>
  <si>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</si>
  <si>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</si>
  <si>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</si>
  <si>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</si>
  <si>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</si>
  <si>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</si>
  <si>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</si>
  <si>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</si>
  <si>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</si>
  <si>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</si>
  <si>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</si>
  <si>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</si>
  <si>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</si>
  <si>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</si>
  <si>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</si>
  <si>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</si>
  <si>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</si>
  <si>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</si>
  <si>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</si>
  <si>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</si>
  <si>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</si>
  <si>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</si>
  <si>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备注：本单位本年度无一般公共预算“三公”经费支出预算，此表为空。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</si>
  <si>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</si>
  <si>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</si>
  <si>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</si>
  <si>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</si>
  <si>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</si>
  <si>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</si>
  <si>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</si>
  <si>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</si>
  <si>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</si>
  <si>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</si>
  <si>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</si>
  <si>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</si>
  <si>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</si>
  <si>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</si>
  <si>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</si>
  <si>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</si>
  <si>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</si>
  <si>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</si>
  <si>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</si>
  <si>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</si>
  <si>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530100231100001117030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</si>
  <si>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</si>
  <si>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</si>
  <si>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</si>
  <si>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</si>
  <si>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</si>
  <si>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</si>
  <si>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</si>
  <si>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530100231100001117048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</si>
  <si>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</si>
  <si>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</si>
  <si>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</si>
  <si>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</si>
  <si>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</si>
  <si>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</si>
  <si>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</si>
  <si>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</si>
  <si>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</si>
  <si>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</si>
  <si>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</si>
  <si>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530100231100001117049</t>
  </si>
  <si>
    <t>30113</t>
  </si>
  <si>
    <t>530100231100001117050</t>
  </si>
  <si>
    <t>行政人员公务交通补贴</t>
  </si>
  <si>
    <t>30239</t>
  </si>
  <si>
    <t>其他交通费用</t>
  </si>
  <si>
    <t>530100231100001117051</t>
  </si>
  <si>
    <t>工会经费</t>
  </si>
  <si>
    <t>30228</t>
  </si>
  <si>
    <t>530100231100001117052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</si>
  <si>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</si>
  <si>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</si>
  <si>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</si>
  <si>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</si>
  <si>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</si>
  <si>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</si>
  <si>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</si>
  <si>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</si>
  <si>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</si>
  <si>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</si>
  <si>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</si>
  <si>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</si>
  <si>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</si>
  <si>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</si>
  <si>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</si>
  <si>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</si>
  <si>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</si>
  <si>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</si>
  <si>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</si>
  <si>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530100231100001465300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</si>
  <si>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</si>
  <si>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</si>
  <si>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</si>
  <si>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</si>
  <si>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</si>
  <si>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</si>
  <si>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</si>
  <si>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</si>
  <si>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</si>
  <si>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530100251100003554080</t>
  </si>
  <si>
    <t>环境保护监察监测工作经费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</si>
  <si>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</si>
  <si>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</si>
  <si>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</si>
  <si>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</si>
  <si>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</si>
  <si>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</si>
  <si>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</si>
  <si>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</si>
  <si>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</si>
  <si>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</si>
  <si>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</si>
  <si>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</si>
  <si>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1、聘请法律顾问对分局项目合同进行审核，对生态环境行政处罚案件进行法制审核，确保案件质量。
2、持续巩固新区直管区爱国卫生城市复审工作，强化做好生态环境局牵头负责的餐饮油烟、医疗废物、河道断面水质、饮用水源地保护，禁鸣区设置等工作。
3、聘请第三方对市级、工会预算经费进行会计核算。
4、进一步加强生态环境保护宣传教育工作，提高全民生态环境保护意识，营造人人参与环境保护的良好氛围，根据各类环境保护宣传活动文件要求，组织开展新区直管区环境保护宣传。
5、为满足分局日常办工，确保分局正常运转，为各项工作提供有力保障。
6、2023年环境监测尾款
7、2024年法律顾问尾款</t>
  </si>
  <si>
    <t>产出指标</t>
  </si>
  <si>
    <t>数量指标</t>
  </si>
  <si>
    <t>整体项目完成情况</t>
  </si>
  <si>
    <t>&gt;</t>
  </si>
  <si>
    <t>80</t>
  </si>
  <si>
    <t>%</t>
  </si>
  <si>
    <t>定量指标</t>
  </si>
  <si>
    <t>按照合同约定完成情况</t>
  </si>
  <si>
    <t>质量指标</t>
  </si>
  <si>
    <t>验收通过率</t>
  </si>
  <si>
    <t>100</t>
  </si>
  <si>
    <t>反映设备购置的产品质量情况。
验收通过率=（通过验收的购置数量/购置总数量）*100%。</t>
  </si>
  <si>
    <t>效益指标</t>
  </si>
  <si>
    <t>经济效益</t>
  </si>
  <si>
    <t>生态效益指标</t>
  </si>
  <si>
    <t>满意度指标</t>
  </si>
  <si>
    <t>服务对象满意度</t>
  </si>
  <si>
    <t>使用人员满意度</t>
  </si>
  <si>
    <t>按照合同完成情况</t>
  </si>
  <si>
    <t>预算06表</t>
  </si>
  <si>
    <t>政府性基金预算支出预算表</t>
  </si>
  <si>
    <t>单位名称：昆明市发展和改革委员会</t>
  </si>
  <si>
    <t>政府性基金预算支出</t>
  </si>
  <si>
    <t>备注：本部门（或单位）本年度无政府性基金预算支出，此表为空。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</si>
  <si>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</si>
  <si>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</si>
  <si>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</si>
  <si>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</si>
  <si>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</si>
  <si>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</si>
  <si>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</si>
  <si>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</si>
  <si>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</si>
  <si>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</si>
  <si>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</si>
  <si>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备注：本部门（或单位）本年度无政府采购预算支出，此表为空。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</si>
  <si>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</si>
  <si>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</si>
  <si>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</si>
  <si>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</si>
  <si>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</si>
  <si>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</si>
  <si>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</si>
  <si>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备注：本部门（或单位）本年度无政府购买服务预算支出，此表为空。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</si>
  <si>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</si>
  <si>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</si>
  <si>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</si>
  <si>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</si>
  <si>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</si>
  <si>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</si>
  <si>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</si>
  <si>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</si>
  <si>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</si>
  <si>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</si>
  <si>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</si>
  <si>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</si>
  <si>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</si>
  <si>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</si>
  <si>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</si>
  <si>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</si>
  <si>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</si>
  <si>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</si>
  <si>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</si>
  <si>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</si>
  <si>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</si>
  <si>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</si>
  <si>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</si>
  <si>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备注：本部门（或单位）本年度无对下转移支付预算，此表为空。</t>
  </si>
  <si>
    <t>预算09-2表</t>
  </si>
  <si>
    <t>备注：本部门（或单位）本年度无对下转移支付绩效，此表为空。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</si>
  <si>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</si>
  <si>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</si>
  <si>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</si>
  <si>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</si>
  <si>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</si>
  <si>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</si>
  <si>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</si>
  <si>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</si>
  <si>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备注：本部门（或单位）本年度无新增资产配置，此表为空。</t>
  </si>
  <si>
    <t>预算11表</t>
  </si>
  <si>
    <t>上级补助</t>
  </si>
  <si>
    <t>备注：本部门（或单位）本年度无上级转移支付补助项目，此表为空。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</si>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</sst>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6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8" xfId="57" applyFont="1" applyFill="1" applyBorder="1" applyAlignment="1" applyProtection="1">
      <alignment horizontal="center" vertical="center" wrapText="1"/>
    </xf>
    <xf numFmtId="0" fontId="5" fillId="0" borderId="9" xfId="57" applyFont="1" applyFill="1" applyBorder="1" applyAlignment="1" applyProtection="1">
      <alignment horizontal="center" vertical="center" wrapText="1"/>
    </xf>
    <xf numFmtId="0" fontId="5" fillId="0" borderId="10" xfId="57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57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left" vertical="center"/>
    </xf>
    <xf numFmtId="0" fontId="5" fillId="0" borderId="11" xfId="57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top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 applyAlignment="1">
      <alignment horizontal="left" vertical="center" wrapText="1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5" activePane="bottomLeft" state="frozen"/>
      <selection/>
      <selection pane="bottomLeft" activeCell="B36" sqref="B6:B36"/>
    </sheetView>
  </sheetViews>
  <sheetFormatPr defaultColWidth="8.57407407407407" defaultRowHeight="12.75" customHeight="1" outlineLevelCol="3"/>
  <cols>
    <col min="1" max="4" width="41" style="1" customWidth="1"/>
    <col min="5" max="16384" width="8.57407407407407" style="1"/>
  </cols>
  <sheetData>
    <row r="1" s="1" customFormat="1" ht="15" customHeight="1" spans="1:4">
      <c r="A1" s="49"/>
      <c r="B1" s="49"/>
      <c r="C1" s="49"/>
      <c r="D1" s="67" t="s">
        <v>0</v>
      </c>
    </row>
    <row r="2" s="1" customFormat="1" ht="41.25" customHeight="1" spans="1:1">
      <c r="A2" s="44" t="str">
        <f>"2025"&amp;"年部门财务收支预算总表"</f>
        <v>2025年部门财务收支预算总表</v>
      </c>
    </row>
    <row r="3" s="1" customFormat="1" ht="17.25" customHeight="1" spans="1:4">
      <c r="A3" s="47" t="str">
        <f>"单位名称："&amp;"昆明市生态环境局空港分局"</f>
        <v>单位名称：昆明市生态环境局空港分局</v>
      </c>
      <c r="B3" s="169"/>
      <c r="D3" s="146" t="s">
        <v>1</v>
      </c>
    </row>
    <row r="4" s="1" customFormat="1" ht="23.25" customHeight="1" spans="1:4">
      <c r="A4" s="170" t="s">
        <v>2</v>
      </c>
      <c r="B4" s="171"/>
      <c r="C4" s="170" t="s">
        <v>3</v>
      </c>
      <c r="D4" s="171"/>
    </row>
    <row r="5" s="1" customFormat="1" ht="24" customHeight="1" spans="1:4">
      <c r="A5" s="170" t="s">
        <v>4</v>
      </c>
      <c r="B5" s="170" t="s">
        <v>5</v>
      </c>
      <c r="C5" s="170" t="s">
        <v>6</v>
      </c>
      <c r="D5" s="170" t="s">
        <v>5</v>
      </c>
    </row>
    <row r="6" s="1" customFormat="1" ht="17.25" customHeight="1" spans="1:4">
      <c r="A6" s="172" t="s">
        <v>7</v>
      </c>
      <c r="B6" s="145">
        <v>1181850.04</v>
      </c>
      <c r="C6" s="172" t="s">
        <v>8</v>
      </c>
      <c r="D6" s="145"/>
    </row>
    <row r="7" s="1" customFormat="1" ht="17.25" customHeight="1" spans="1:4">
      <c r="A7" s="172" t="s">
        <v>9</v>
      </c>
      <c r="B7" s="145"/>
      <c r="C7" s="172" t="s">
        <v>10</v>
      </c>
      <c r="D7" s="145"/>
    </row>
    <row r="8" s="1" customFormat="1" ht="17.25" customHeight="1" spans="1:4">
      <c r="A8" s="172" t="s">
        <v>11</v>
      </c>
      <c r="B8" s="145"/>
      <c r="C8" s="204" t="s">
        <v>12</v>
      </c>
      <c r="D8" s="145"/>
    </row>
    <row r="9" s="1" customFormat="1" ht="17.25" customHeight="1" spans="1:4">
      <c r="A9" s="172" t="s">
        <v>13</v>
      </c>
      <c r="B9" s="145"/>
      <c r="C9" s="204" t="s">
        <v>14</v>
      </c>
      <c r="D9" s="145"/>
    </row>
    <row r="10" s="1" customFormat="1" ht="17.25" customHeight="1" spans="1:4">
      <c r="A10" s="172" t="s">
        <v>15</v>
      </c>
      <c r="B10" s="145"/>
      <c r="C10" s="204" t="s">
        <v>16</v>
      </c>
      <c r="D10" s="145"/>
    </row>
    <row r="11" s="1" customFormat="1" ht="17.25" customHeight="1" spans="1:4">
      <c r="A11" s="172" t="s">
        <v>17</v>
      </c>
      <c r="B11" s="145"/>
      <c r="C11" s="204" t="s">
        <v>18</v>
      </c>
      <c r="D11" s="145"/>
    </row>
    <row r="12" s="1" customFormat="1" ht="17.25" customHeight="1" spans="1:4">
      <c r="A12" s="172" t="s">
        <v>19</v>
      </c>
      <c r="B12" s="145"/>
      <c r="C12" s="32" t="s">
        <v>20</v>
      </c>
      <c r="D12" s="145"/>
    </row>
    <row r="13" s="1" customFormat="1" ht="17.25" customHeight="1" spans="1:4">
      <c r="A13" s="172" t="s">
        <v>21</v>
      </c>
      <c r="B13" s="145"/>
      <c r="C13" s="32" t="s">
        <v>22</v>
      </c>
      <c r="D13" s="145">
        <v>177751</v>
      </c>
    </row>
    <row r="14" s="1" customFormat="1" ht="17.25" customHeight="1" spans="1:4">
      <c r="A14" s="172" t="s">
        <v>23</v>
      </c>
      <c r="B14" s="145"/>
      <c r="C14" s="32" t="s">
        <v>24</v>
      </c>
      <c r="D14" s="145">
        <v>55353</v>
      </c>
    </row>
    <row r="15" s="1" customFormat="1" ht="17.25" customHeight="1" spans="1:4">
      <c r="A15" s="172" t="s">
        <v>25</v>
      </c>
      <c r="B15" s="145"/>
      <c r="C15" s="32" t="s">
        <v>26</v>
      </c>
      <c r="D15" s="145">
        <v>887282.04</v>
      </c>
    </row>
    <row r="16" s="1" customFormat="1" ht="17.25" customHeight="1" spans="1:4">
      <c r="A16" s="151"/>
      <c r="B16" s="145"/>
      <c r="C16" s="32" t="s">
        <v>27</v>
      </c>
      <c r="D16" s="145"/>
    </row>
    <row r="17" s="1" customFormat="1" ht="17.25" customHeight="1" spans="1:4">
      <c r="A17" s="173"/>
      <c r="B17" s="145"/>
      <c r="C17" s="32" t="s">
        <v>28</v>
      </c>
      <c r="D17" s="145"/>
    </row>
    <row r="18" s="1" customFormat="1" ht="17.25" customHeight="1" spans="1:4">
      <c r="A18" s="173"/>
      <c r="B18" s="145"/>
      <c r="C18" s="32" t="s">
        <v>29</v>
      </c>
      <c r="D18" s="145"/>
    </row>
    <row r="19" s="1" customFormat="1" ht="17.25" customHeight="1" spans="1:4">
      <c r="A19" s="173"/>
      <c r="B19" s="145"/>
      <c r="C19" s="32" t="s">
        <v>30</v>
      </c>
      <c r="D19" s="145"/>
    </row>
    <row r="20" s="1" customFormat="1" ht="17.25" customHeight="1" spans="1:4">
      <c r="A20" s="173"/>
      <c r="B20" s="145"/>
      <c r="C20" s="32" t="s">
        <v>31</v>
      </c>
      <c r="D20" s="145"/>
    </row>
    <row r="21" s="1" customFormat="1" ht="17.25" customHeight="1" spans="1:4">
      <c r="A21" s="173"/>
      <c r="B21" s="145"/>
      <c r="C21" s="32" t="s">
        <v>32</v>
      </c>
      <c r="D21" s="145"/>
    </row>
    <row r="22" s="1" customFormat="1" ht="17.25" customHeight="1" spans="1:4">
      <c r="A22" s="173"/>
      <c r="B22" s="145"/>
      <c r="C22" s="32" t="s">
        <v>33</v>
      </c>
      <c r="D22" s="145"/>
    </row>
    <row r="23" s="1" customFormat="1" ht="17.25" customHeight="1" spans="1:4">
      <c r="A23" s="173"/>
      <c r="B23" s="145"/>
      <c r="C23" s="32" t="s">
        <v>34</v>
      </c>
      <c r="D23" s="145"/>
    </row>
    <row r="24" s="1" customFormat="1" ht="17.25" customHeight="1" spans="1:4">
      <c r="A24" s="173"/>
      <c r="B24" s="145"/>
      <c r="C24" s="32" t="s">
        <v>35</v>
      </c>
      <c r="D24" s="145">
        <v>61464</v>
      </c>
    </row>
    <row r="25" s="1" customFormat="1" ht="17.25" customHeight="1" spans="1:4">
      <c r="A25" s="173"/>
      <c r="B25" s="145"/>
      <c r="C25" s="32" t="s">
        <v>36</v>
      </c>
      <c r="D25" s="145"/>
    </row>
    <row r="26" s="1" customFormat="1" ht="17.25" customHeight="1" spans="1:4">
      <c r="A26" s="173"/>
      <c r="B26" s="145"/>
      <c r="C26" s="151" t="s">
        <v>37</v>
      </c>
      <c r="D26" s="145"/>
    </row>
    <row r="27" s="1" customFormat="1" ht="17.25" customHeight="1" spans="1:4">
      <c r="A27" s="173"/>
      <c r="B27" s="145"/>
      <c r="C27" s="32" t="s">
        <v>38</v>
      </c>
      <c r="D27" s="145"/>
    </row>
    <row r="28" s="1" customFormat="1" ht="16.5" customHeight="1" spans="1:4">
      <c r="A28" s="173"/>
      <c r="B28" s="145"/>
      <c r="C28" s="32" t="s">
        <v>39</v>
      </c>
      <c r="D28" s="145"/>
    </row>
    <row r="29" s="1" customFormat="1" ht="16.5" customHeight="1" spans="1:4">
      <c r="A29" s="173"/>
      <c r="B29" s="145"/>
      <c r="C29" s="151" t="s">
        <v>40</v>
      </c>
      <c r="D29" s="145"/>
    </row>
    <row r="30" s="1" customFormat="1" ht="17.25" customHeight="1" spans="1:4">
      <c r="A30" s="173"/>
      <c r="B30" s="145"/>
      <c r="C30" s="151" t="s">
        <v>41</v>
      </c>
      <c r="D30" s="145"/>
    </row>
    <row r="31" s="1" customFormat="1" ht="17.25" customHeight="1" spans="1:4">
      <c r="A31" s="173"/>
      <c r="B31" s="145"/>
      <c r="C31" s="32" t="s">
        <v>42</v>
      </c>
      <c r="D31" s="145"/>
    </row>
    <row r="32" s="1" customFormat="1" ht="16.5" customHeight="1" spans="1:4">
      <c r="A32" s="173" t="s">
        <v>43</v>
      </c>
      <c r="B32" s="145">
        <v>1181850.04</v>
      </c>
      <c r="C32" s="173" t="s">
        <v>44</v>
      </c>
      <c r="D32" s="145">
        <v>1181850.04</v>
      </c>
    </row>
    <row r="33" s="1" customFormat="1" ht="16.5" customHeight="1" spans="1:4">
      <c r="A33" s="151" t="s">
        <v>45</v>
      </c>
      <c r="B33" s="145"/>
      <c r="C33" s="151" t="s">
        <v>46</v>
      </c>
      <c r="D33" s="145"/>
    </row>
    <row r="34" s="1" customFormat="1" ht="16.5" customHeight="1" spans="1:4">
      <c r="A34" s="32" t="s">
        <v>47</v>
      </c>
      <c r="B34" s="145"/>
      <c r="C34" s="32" t="s">
        <v>47</v>
      </c>
      <c r="D34" s="145"/>
    </row>
    <row r="35" s="1" customFormat="1" ht="16.5" customHeight="1" spans="1:4">
      <c r="A35" s="32" t="s">
        <v>48</v>
      </c>
      <c r="B35" s="145"/>
      <c r="C35" s="32" t="s">
        <v>49</v>
      </c>
      <c r="D35" s="145"/>
    </row>
    <row r="36" s="1" customFormat="1" ht="16.5" customHeight="1" spans="1:4">
      <c r="A36" s="174" t="s">
        <v>50</v>
      </c>
      <c r="B36" s="145">
        <v>1181850.04</v>
      </c>
      <c r="C36" s="174" t="s">
        <v>51</v>
      </c>
      <c r="D36" s="145">
        <v>1181850.04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pane ySplit="1" topLeftCell="A2" activePane="bottomLeft" state="frozen"/>
      <selection/>
      <selection pane="bottomLeft" activeCell="C8" sqref="C8:E9"/>
    </sheetView>
  </sheetViews>
  <sheetFormatPr defaultColWidth="8.57407407407407" defaultRowHeight="12.75" customHeight="1"/>
  <cols>
    <col min="1" max="1" width="15.8888888888889" style="1" customWidth="1"/>
    <col min="2" max="2" width="35" style="1" customWidth="1"/>
    <col min="3" max="19" width="22" style="1" customWidth="1"/>
    <col min="20" max="16384" width="8.57407407407407" style="1"/>
  </cols>
  <sheetData>
    <row r="1" s="1" customFormat="1" ht="17.25" customHeight="1" spans="1:1">
      <c r="A1" s="67" t="s">
        <v>52</v>
      </c>
    </row>
    <row r="2" s="1" customFormat="1" ht="41.25" customHeight="1" spans="1:1">
      <c r="A2" s="44" t="str">
        <f>"2025"&amp;"年部门收入预算表"</f>
        <v>2025年部门收入预算表</v>
      </c>
    </row>
    <row r="3" s="1" customFormat="1" ht="17.25" customHeight="1" spans="1:19">
      <c r="A3" s="47" t="str">
        <f>"单位名称："&amp;"昆明市生态环境局空港分局"</f>
        <v>单位名称：昆明市生态环境局空港分局</v>
      </c>
      <c r="S3" s="49" t="s">
        <v>1</v>
      </c>
    </row>
    <row r="4" s="1" customFormat="1" ht="21.75" customHeight="1" spans="1:19">
      <c r="A4" s="191" t="s">
        <v>53</v>
      </c>
      <c r="B4" s="192" t="s">
        <v>54</v>
      </c>
      <c r="C4" s="192" t="s">
        <v>55</v>
      </c>
      <c r="D4" s="193" t="s">
        <v>56</v>
      </c>
      <c r="E4" s="193"/>
      <c r="F4" s="193"/>
      <c r="G4" s="193"/>
      <c r="H4" s="193"/>
      <c r="I4" s="136"/>
      <c r="J4" s="193"/>
      <c r="K4" s="193"/>
      <c r="L4" s="193"/>
      <c r="M4" s="193"/>
      <c r="N4" s="199"/>
      <c r="O4" s="193" t="s">
        <v>45</v>
      </c>
      <c r="P4" s="193"/>
      <c r="Q4" s="193"/>
      <c r="R4" s="193"/>
      <c r="S4" s="199"/>
    </row>
    <row r="5" s="1" customFormat="1" ht="27" customHeight="1" spans="1:19">
      <c r="A5" s="194"/>
      <c r="B5" s="195"/>
      <c r="C5" s="195"/>
      <c r="D5" s="195" t="s">
        <v>57</v>
      </c>
      <c r="E5" s="195" t="s">
        <v>58</v>
      </c>
      <c r="F5" s="195" t="s">
        <v>59</v>
      </c>
      <c r="G5" s="195" t="s">
        <v>60</v>
      </c>
      <c r="H5" s="195" t="s">
        <v>61</v>
      </c>
      <c r="I5" s="200" t="s">
        <v>62</v>
      </c>
      <c r="J5" s="201"/>
      <c r="K5" s="201"/>
      <c r="L5" s="201"/>
      <c r="M5" s="201"/>
      <c r="N5" s="202"/>
      <c r="O5" s="195" t="s">
        <v>57</v>
      </c>
      <c r="P5" s="195" t="s">
        <v>58</v>
      </c>
      <c r="Q5" s="195" t="s">
        <v>59</v>
      </c>
      <c r="R5" s="195" t="s">
        <v>60</v>
      </c>
      <c r="S5" s="195" t="s">
        <v>63</v>
      </c>
    </row>
    <row r="6" s="1" customFormat="1" ht="30" customHeight="1" spans="1:19">
      <c r="A6" s="196"/>
      <c r="B6" s="111"/>
      <c r="C6" s="120"/>
      <c r="D6" s="120"/>
      <c r="E6" s="120"/>
      <c r="F6" s="120"/>
      <c r="G6" s="120"/>
      <c r="H6" s="120"/>
      <c r="I6" s="74" t="s">
        <v>57</v>
      </c>
      <c r="J6" s="202" t="s">
        <v>64</v>
      </c>
      <c r="K6" s="202" t="s">
        <v>65</v>
      </c>
      <c r="L6" s="202" t="s">
        <v>66</v>
      </c>
      <c r="M6" s="202" t="s">
        <v>67</v>
      </c>
      <c r="N6" s="202" t="s">
        <v>68</v>
      </c>
      <c r="O6" s="203"/>
      <c r="P6" s="203"/>
      <c r="Q6" s="203"/>
      <c r="R6" s="203"/>
      <c r="S6" s="120"/>
    </row>
    <row r="7" s="1" customFormat="1" ht="15" customHeight="1" spans="1:19">
      <c r="A7" s="197">
        <v>1</v>
      </c>
      <c r="B7" s="197">
        <v>2</v>
      </c>
      <c r="C7" s="197">
        <v>3</v>
      </c>
      <c r="D7" s="197">
        <v>4</v>
      </c>
      <c r="E7" s="197">
        <v>5</v>
      </c>
      <c r="F7" s="197">
        <v>6</v>
      </c>
      <c r="G7" s="197">
        <v>7</v>
      </c>
      <c r="H7" s="197">
        <v>8</v>
      </c>
      <c r="I7" s="74">
        <v>9</v>
      </c>
      <c r="J7" s="197">
        <v>10</v>
      </c>
      <c r="K7" s="197">
        <v>11</v>
      </c>
      <c r="L7" s="197">
        <v>12</v>
      </c>
      <c r="M7" s="197">
        <v>13</v>
      </c>
      <c r="N7" s="197">
        <v>14</v>
      </c>
      <c r="O7" s="197">
        <v>15</v>
      </c>
      <c r="P7" s="197">
        <v>16</v>
      </c>
      <c r="Q7" s="197">
        <v>17</v>
      </c>
      <c r="R7" s="197">
        <v>18</v>
      </c>
      <c r="S7" s="197">
        <v>19</v>
      </c>
    </row>
    <row r="8" s="1" customFormat="1" ht="18" customHeight="1" spans="1:19">
      <c r="A8" s="21" t="s">
        <v>69</v>
      </c>
      <c r="B8" s="21" t="s">
        <v>70</v>
      </c>
      <c r="C8" s="145">
        <v>1181850.04</v>
      </c>
      <c r="D8" s="145">
        <v>1181850.04</v>
      </c>
      <c r="E8" s="145">
        <v>1181850.04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="1" customFormat="1" ht="18" customHeight="1" spans="1:19">
      <c r="A9" s="52" t="s">
        <v>55</v>
      </c>
      <c r="B9" s="198"/>
      <c r="C9" s="145">
        <v>1181850.04</v>
      </c>
      <c r="D9" s="145">
        <v>1181850.04</v>
      </c>
      <c r="E9" s="145">
        <v>1181850.04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D1" workbookViewId="0">
      <pane ySplit="1" topLeftCell="A2" activePane="bottomLeft" state="frozen"/>
      <selection/>
      <selection pane="bottomLeft" activeCell="C7" sqref="C7:L23"/>
    </sheetView>
  </sheetViews>
  <sheetFormatPr defaultColWidth="8.57407407407407" defaultRowHeight="12.75" customHeight="1"/>
  <cols>
    <col min="1" max="1" width="14.2777777777778" style="1" customWidth="1"/>
    <col min="2" max="2" width="37.5740740740741" style="1" customWidth="1"/>
    <col min="3" max="8" width="24.5740740740741" style="1" customWidth="1"/>
    <col min="9" max="9" width="26.712962962963" style="1" customWidth="1"/>
    <col min="10" max="11" width="24.4259259259259" style="1" customWidth="1"/>
    <col min="12" max="15" width="24.5740740740741" style="1" customWidth="1"/>
    <col min="16" max="16384" width="8.57407407407407" style="1"/>
  </cols>
  <sheetData>
    <row r="1" s="1" customFormat="1" ht="17.25" customHeight="1" spans="1:1">
      <c r="A1" s="49" t="s">
        <v>71</v>
      </c>
    </row>
    <row r="2" s="1" customFormat="1" ht="41.25" customHeight="1" spans="1:1">
      <c r="A2" s="44" t="str">
        <f>"2025"&amp;"年部门支出预算表"</f>
        <v>2025年部门支出预算表</v>
      </c>
    </row>
    <row r="3" s="1" customFormat="1" ht="17.25" customHeight="1" spans="1:15">
      <c r="A3" s="47" t="str">
        <f>"单位名称："&amp;"昆明市生态环境局空港分局"</f>
        <v>单位名称：昆明市生态环境局空港分局</v>
      </c>
      <c r="O3" s="49" t="s">
        <v>1</v>
      </c>
    </row>
    <row r="4" s="1" customFormat="1" ht="27" customHeight="1" spans="1:15">
      <c r="A4" s="177" t="s">
        <v>72</v>
      </c>
      <c r="B4" s="177" t="s">
        <v>73</v>
      </c>
      <c r="C4" s="177" t="s">
        <v>55</v>
      </c>
      <c r="D4" s="178" t="s">
        <v>58</v>
      </c>
      <c r="E4" s="179"/>
      <c r="F4" s="180"/>
      <c r="G4" s="181" t="s">
        <v>59</v>
      </c>
      <c r="H4" s="181" t="s">
        <v>60</v>
      </c>
      <c r="I4" s="181" t="s">
        <v>74</v>
      </c>
      <c r="J4" s="178" t="s">
        <v>62</v>
      </c>
      <c r="K4" s="179"/>
      <c r="L4" s="179"/>
      <c r="M4" s="179"/>
      <c r="N4" s="188"/>
      <c r="O4" s="189"/>
    </row>
    <row r="5" s="1" customFormat="1" ht="42" customHeight="1" spans="1:15">
      <c r="A5" s="182"/>
      <c r="B5" s="182"/>
      <c r="C5" s="183"/>
      <c r="D5" s="184" t="s">
        <v>57</v>
      </c>
      <c r="E5" s="184" t="s">
        <v>75</v>
      </c>
      <c r="F5" s="184" t="s">
        <v>76</v>
      </c>
      <c r="G5" s="183"/>
      <c r="H5" s="183"/>
      <c r="I5" s="190"/>
      <c r="J5" s="184" t="s">
        <v>57</v>
      </c>
      <c r="K5" s="170" t="s">
        <v>77</v>
      </c>
      <c r="L5" s="170" t="s">
        <v>78</v>
      </c>
      <c r="M5" s="170" t="s">
        <v>79</v>
      </c>
      <c r="N5" s="170" t="s">
        <v>80</v>
      </c>
      <c r="O5" s="170" t="s">
        <v>81</v>
      </c>
    </row>
    <row r="6" s="1" customFormat="1" ht="18" customHeight="1" spans="1:15">
      <c r="A6" s="55" t="s">
        <v>82</v>
      </c>
      <c r="B6" s="55" t="s">
        <v>83</v>
      </c>
      <c r="C6" s="55" t="s">
        <v>84</v>
      </c>
      <c r="D6" s="59" t="s">
        <v>85</v>
      </c>
      <c r="E6" s="59" t="s">
        <v>86</v>
      </c>
      <c r="F6" s="59" t="s">
        <v>87</v>
      </c>
      <c r="G6" s="59" t="s">
        <v>88</v>
      </c>
      <c r="H6" s="59" t="s">
        <v>89</v>
      </c>
      <c r="I6" s="59" t="s">
        <v>90</v>
      </c>
      <c r="J6" s="59" t="s">
        <v>91</v>
      </c>
      <c r="K6" s="59" t="s">
        <v>92</v>
      </c>
      <c r="L6" s="59" t="s">
        <v>93</v>
      </c>
      <c r="M6" s="59" t="s">
        <v>94</v>
      </c>
      <c r="N6" s="55" t="s">
        <v>95</v>
      </c>
      <c r="O6" s="59" t="s">
        <v>96</v>
      </c>
    </row>
    <row r="7" s="1" customFormat="1" ht="21" customHeight="1" spans="1:15">
      <c r="A7" s="60" t="s">
        <v>97</v>
      </c>
      <c r="B7" s="60" t="s">
        <v>98</v>
      </c>
      <c r="C7" s="145">
        <v>177751</v>
      </c>
      <c r="D7" s="145">
        <v>177751</v>
      </c>
      <c r="E7" s="145">
        <v>177751</v>
      </c>
      <c r="F7" s="145"/>
      <c r="G7" s="145"/>
      <c r="H7" s="145"/>
      <c r="I7" s="145"/>
      <c r="J7" s="145"/>
      <c r="K7" s="145"/>
      <c r="L7" s="145"/>
      <c r="M7" s="84"/>
      <c r="N7" s="84"/>
      <c r="O7" s="84"/>
    </row>
    <row r="8" s="1" customFormat="1" ht="21" customHeight="1" spans="1:15">
      <c r="A8" s="185" t="s">
        <v>99</v>
      </c>
      <c r="B8" s="185" t="s">
        <v>100</v>
      </c>
      <c r="C8" s="145">
        <v>177751</v>
      </c>
      <c r="D8" s="145">
        <v>177751</v>
      </c>
      <c r="E8" s="145">
        <v>177751</v>
      </c>
      <c r="F8" s="145"/>
      <c r="G8" s="145"/>
      <c r="H8" s="145"/>
      <c r="I8" s="145"/>
      <c r="J8" s="145"/>
      <c r="K8" s="145"/>
      <c r="L8" s="145"/>
      <c r="M8" s="84"/>
      <c r="N8" s="84"/>
      <c r="O8" s="84"/>
    </row>
    <row r="9" s="1" customFormat="1" ht="21" customHeight="1" spans="1:15">
      <c r="A9" s="186" t="s">
        <v>101</v>
      </c>
      <c r="B9" s="186" t="s">
        <v>102</v>
      </c>
      <c r="C9" s="145">
        <v>65751</v>
      </c>
      <c r="D9" s="145">
        <v>65751</v>
      </c>
      <c r="E9" s="145">
        <v>65751</v>
      </c>
      <c r="F9" s="145"/>
      <c r="G9" s="145"/>
      <c r="H9" s="145"/>
      <c r="I9" s="145"/>
      <c r="J9" s="145"/>
      <c r="K9" s="145"/>
      <c r="L9" s="145"/>
      <c r="M9" s="84"/>
      <c r="N9" s="84"/>
      <c r="O9" s="84"/>
    </row>
    <row r="10" s="1" customFormat="1" ht="21" customHeight="1" spans="1:15">
      <c r="A10" s="186" t="s">
        <v>103</v>
      </c>
      <c r="B10" s="186" t="s">
        <v>104</v>
      </c>
      <c r="C10" s="145">
        <v>112000</v>
      </c>
      <c r="D10" s="145">
        <v>112000</v>
      </c>
      <c r="E10" s="145">
        <v>112000</v>
      </c>
      <c r="F10" s="145"/>
      <c r="G10" s="145"/>
      <c r="H10" s="145"/>
      <c r="I10" s="145"/>
      <c r="J10" s="145"/>
      <c r="K10" s="145"/>
      <c r="L10" s="145"/>
      <c r="M10" s="84"/>
      <c r="N10" s="84"/>
      <c r="O10" s="84"/>
    </row>
    <row r="11" s="1" customFormat="1" ht="21" customHeight="1" spans="1:15">
      <c r="A11" s="60" t="s">
        <v>105</v>
      </c>
      <c r="B11" s="60" t="s">
        <v>106</v>
      </c>
      <c r="C11" s="145">
        <v>55353</v>
      </c>
      <c r="D11" s="145">
        <v>55353</v>
      </c>
      <c r="E11" s="145">
        <v>55353</v>
      </c>
      <c r="F11" s="145"/>
      <c r="G11" s="145"/>
      <c r="H11" s="145"/>
      <c r="I11" s="145"/>
      <c r="J11" s="145"/>
      <c r="K11" s="145"/>
      <c r="L11" s="145"/>
      <c r="M11" s="84"/>
      <c r="N11" s="84"/>
      <c r="O11" s="84"/>
    </row>
    <row r="12" s="1" customFormat="1" ht="21" customHeight="1" spans="1:15">
      <c r="A12" s="185" t="s">
        <v>107</v>
      </c>
      <c r="B12" s="185" t="s">
        <v>108</v>
      </c>
      <c r="C12" s="145">
        <v>55353</v>
      </c>
      <c r="D12" s="145">
        <v>55353</v>
      </c>
      <c r="E12" s="145">
        <v>55353</v>
      </c>
      <c r="F12" s="145"/>
      <c r="G12" s="145"/>
      <c r="H12" s="145"/>
      <c r="I12" s="145"/>
      <c r="J12" s="145"/>
      <c r="K12" s="145"/>
      <c r="L12" s="145"/>
      <c r="M12" s="84"/>
      <c r="N12" s="84"/>
      <c r="O12" s="84"/>
    </row>
    <row r="13" s="1" customFormat="1" ht="21" customHeight="1" spans="1:15">
      <c r="A13" s="186" t="s">
        <v>109</v>
      </c>
      <c r="B13" s="186" t="s">
        <v>110</v>
      </c>
      <c r="C13" s="145">
        <v>32460</v>
      </c>
      <c r="D13" s="145">
        <v>32460</v>
      </c>
      <c r="E13" s="145">
        <v>32460</v>
      </c>
      <c r="F13" s="145"/>
      <c r="G13" s="145"/>
      <c r="H13" s="145"/>
      <c r="I13" s="145"/>
      <c r="J13" s="145"/>
      <c r="K13" s="145"/>
      <c r="L13" s="145"/>
      <c r="M13" s="84"/>
      <c r="N13" s="84"/>
      <c r="O13" s="84"/>
    </row>
    <row r="14" s="1" customFormat="1" ht="21" customHeight="1" spans="1:15">
      <c r="A14" s="186" t="s">
        <v>111</v>
      </c>
      <c r="B14" s="186" t="s">
        <v>112</v>
      </c>
      <c r="C14" s="145">
        <v>20520</v>
      </c>
      <c r="D14" s="145">
        <v>20520</v>
      </c>
      <c r="E14" s="145">
        <v>20520</v>
      </c>
      <c r="F14" s="145"/>
      <c r="G14" s="145"/>
      <c r="H14" s="145"/>
      <c r="I14" s="145"/>
      <c r="J14" s="145"/>
      <c r="K14" s="145"/>
      <c r="L14" s="145"/>
      <c r="M14" s="84"/>
      <c r="N14" s="84"/>
      <c r="O14" s="84"/>
    </row>
    <row r="15" s="1" customFormat="1" ht="21" customHeight="1" spans="1:15">
      <c r="A15" s="186" t="s">
        <v>113</v>
      </c>
      <c r="B15" s="186" t="s">
        <v>114</v>
      </c>
      <c r="C15" s="145">
        <v>2373</v>
      </c>
      <c r="D15" s="145">
        <v>2373</v>
      </c>
      <c r="E15" s="145">
        <v>2373</v>
      </c>
      <c r="F15" s="145"/>
      <c r="G15" s="145"/>
      <c r="H15" s="145"/>
      <c r="I15" s="145"/>
      <c r="J15" s="145"/>
      <c r="K15" s="145"/>
      <c r="L15" s="145"/>
      <c r="M15" s="84"/>
      <c r="N15" s="84"/>
      <c r="O15" s="84"/>
    </row>
    <row r="16" s="1" customFormat="1" ht="21" customHeight="1" spans="1:15">
      <c r="A16" s="60" t="s">
        <v>115</v>
      </c>
      <c r="B16" s="60" t="s">
        <v>116</v>
      </c>
      <c r="C16" s="145">
        <v>887282.04</v>
      </c>
      <c r="D16" s="145">
        <v>887282.04</v>
      </c>
      <c r="E16" s="145">
        <v>587282.04</v>
      </c>
      <c r="F16" s="145">
        <v>300000</v>
      </c>
      <c r="G16" s="145"/>
      <c r="H16" s="145"/>
      <c r="I16" s="145"/>
      <c r="J16" s="145"/>
      <c r="K16" s="145"/>
      <c r="L16" s="145"/>
      <c r="M16" s="84"/>
      <c r="N16" s="84"/>
      <c r="O16" s="84"/>
    </row>
    <row r="17" s="1" customFormat="1" ht="21" customHeight="1" spans="1:15">
      <c r="A17" s="185" t="s">
        <v>117</v>
      </c>
      <c r="B17" s="185" t="s">
        <v>118</v>
      </c>
      <c r="C17" s="145">
        <v>887282.04</v>
      </c>
      <c r="D17" s="145">
        <v>887282.04</v>
      </c>
      <c r="E17" s="145">
        <v>587282.04</v>
      </c>
      <c r="F17" s="145">
        <v>300000</v>
      </c>
      <c r="G17" s="145"/>
      <c r="H17" s="145"/>
      <c r="I17" s="145"/>
      <c r="J17" s="145"/>
      <c r="K17" s="145"/>
      <c r="L17" s="145"/>
      <c r="M17" s="84"/>
      <c r="N17" s="84"/>
      <c r="O17" s="84"/>
    </row>
    <row r="18" s="1" customFormat="1" ht="21" customHeight="1" spans="1:15">
      <c r="A18" s="186" t="s">
        <v>119</v>
      </c>
      <c r="B18" s="186" t="s">
        <v>120</v>
      </c>
      <c r="C18" s="145">
        <v>587282.04</v>
      </c>
      <c r="D18" s="145">
        <v>587282.04</v>
      </c>
      <c r="E18" s="145">
        <v>587282.04</v>
      </c>
      <c r="F18" s="145"/>
      <c r="G18" s="145"/>
      <c r="H18" s="145"/>
      <c r="I18" s="145"/>
      <c r="J18" s="145"/>
      <c r="K18" s="145"/>
      <c r="L18" s="145"/>
      <c r="M18" s="84"/>
      <c r="N18" s="84"/>
      <c r="O18" s="84"/>
    </row>
    <row r="19" s="1" customFormat="1" ht="21" customHeight="1" spans="1:15">
      <c r="A19" s="186" t="s">
        <v>121</v>
      </c>
      <c r="B19" s="186" t="s">
        <v>122</v>
      </c>
      <c r="C19" s="145">
        <v>300000</v>
      </c>
      <c r="D19" s="145">
        <v>300000</v>
      </c>
      <c r="E19" s="145"/>
      <c r="F19" s="145">
        <v>300000</v>
      </c>
      <c r="G19" s="145"/>
      <c r="H19" s="145"/>
      <c r="I19" s="145"/>
      <c r="J19" s="145"/>
      <c r="K19" s="145"/>
      <c r="L19" s="145"/>
      <c r="M19" s="84"/>
      <c r="N19" s="84"/>
      <c r="O19" s="84"/>
    </row>
    <row r="20" s="1" customFormat="1" ht="21" customHeight="1" spans="1:15">
      <c r="A20" s="60" t="s">
        <v>123</v>
      </c>
      <c r="B20" s="60" t="s">
        <v>124</v>
      </c>
      <c r="C20" s="145">
        <v>61464</v>
      </c>
      <c r="D20" s="145">
        <v>61464</v>
      </c>
      <c r="E20" s="145">
        <v>61464</v>
      </c>
      <c r="F20" s="145"/>
      <c r="G20" s="145"/>
      <c r="H20" s="145"/>
      <c r="I20" s="145"/>
      <c r="J20" s="145"/>
      <c r="K20" s="145"/>
      <c r="L20" s="145"/>
      <c r="M20" s="84"/>
      <c r="N20" s="84"/>
      <c r="O20" s="84"/>
    </row>
    <row r="21" s="1" customFormat="1" ht="21" customHeight="1" spans="1:15">
      <c r="A21" s="185" t="s">
        <v>125</v>
      </c>
      <c r="B21" s="185" t="s">
        <v>126</v>
      </c>
      <c r="C21" s="145">
        <v>61464</v>
      </c>
      <c r="D21" s="145">
        <v>61464</v>
      </c>
      <c r="E21" s="145">
        <v>61464</v>
      </c>
      <c r="F21" s="145"/>
      <c r="G21" s="145"/>
      <c r="H21" s="145"/>
      <c r="I21" s="145"/>
      <c r="J21" s="145"/>
      <c r="K21" s="145"/>
      <c r="L21" s="145"/>
      <c r="M21" s="84"/>
      <c r="N21" s="84"/>
      <c r="O21" s="84"/>
    </row>
    <row r="22" s="1" customFormat="1" ht="21" customHeight="1" spans="1:15">
      <c r="A22" s="186" t="s">
        <v>127</v>
      </c>
      <c r="B22" s="186" t="s">
        <v>128</v>
      </c>
      <c r="C22" s="145">
        <v>61464</v>
      </c>
      <c r="D22" s="145">
        <v>61464</v>
      </c>
      <c r="E22" s="145">
        <v>61464</v>
      </c>
      <c r="F22" s="145"/>
      <c r="G22" s="145"/>
      <c r="H22" s="145"/>
      <c r="I22" s="145"/>
      <c r="J22" s="145"/>
      <c r="K22" s="145"/>
      <c r="L22" s="145"/>
      <c r="M22" s="84"/>
      <c r="N22" s="84"/>
      <c r="O22" s="84"/>
    </row>
    <row r="23" s="1" customFormat="1" ht="21" customHeight="1" spans="1:15">
      <c r="A23" s="187" t="s">
        <v>55</v>
      </c>
      <c r="B23" s="35"/>
      <c r="C23" s="145">
        <v>1181850.04</v>
      </c>
      <c r="D23" s="145">
        <v>1181850.04</v>
      </c>
      <c r="E23" s="145">
        <v>881850.04</v>
      </c>
      <c r="F23" s="145">
        <v>300000</v>
      </c>
      <c r="G23" s="145"/>
      <c r="H23" s="145"/>
      <c r="I23" s="145"/>
      <c r="J23" s="145"/>
      <c r="K23" s="145"/>
      <c r="L23" s="145"/>
      <c r="M23" s="84"/>
      <c r="N23" s="84"/>
      <c r="O23" s="84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34" sqref="B6:B34"/>
    </sheetView>
  </sheetViews>
  <sheetFormatPr defaultColWidth="8.57407407407407" defaultRowHeight="12.75" customHeight="1" outlineLevelCol="3"/>
  <cols>
    <col min="1" max="4" width="35.5740740740741" style="1" customWidth="1"/>
    <col min="5" max="16384" width="8.57407407407407" style="1"/>
  </cols>
  <sheetData>
    <row r="1" s="1" customFormat="1" ht="15" customHeight="1" spans="1:4">
      <c r="A1" s="45"/>
      <c r="B1" s="49"/>
      <c r="C1" s="49"/>
      <c r="D1" s="49" t="s">
        <v>129</v>
      </c>
    </row>
    <row r="2" s="1" customFormat="1" ht="41.25" customHeight="1" spans="1:1">
      <c r="A2" s="44" t="str">
        <f>"2025"&amp;"年部门财政拨款收支预算总表"</f>
        <v>2025年部门财政拨款收支预算总表</v>
      </c>
    </row>
    <row r="3" s="1" customFormat="1" ht="17.25" customHeight="1" spans="1:4">
      <c r="A3" s="47" t="str">
        <f>"单位名称："&amp;"昆明市生态环境局空港分局"</f>
        <v>单位名称：昆明市生态环境局空港分局</v>
      </c>
      <c r="B3" s="169"/>
      <c r="D3" s="49" t="s">
        <v>1</v>
      </c>
    </row>
    <row r="4" s="1" customFormat="1" ht="17.25" customHeight="1" spans="1:4">
      <c r="A4" s="170" t="s">
        <v>2</v>
      </c>
      <c r="B4" s="171"/>
      <c r="C4" s="170" t="s">
        <v>3</v>
      </c>
      <c r="D4" s="171"/>
    </row>
    <row r="5" s="1" customFormat="1" ht="18.75" customHeight="1" spans="1:4">
      <c r="A5" s="170" t="s">
        <v>4</v>
      </c>
      <c r="B5" s="170" t="s">
        <v>5</v>
      </c>
      <c r="C5" s="170" t="s">
        <v>6</v>
      </c>
      <c r="D5" s="170" t="s">
        <v>5</v>
      </c>
    </row>
    <row r="6" s="1" customFormat="1" ht="16.5" customHeight="1" spans="1:4">
      <c r="A6" s="172" t="s">
        <v>130</v>
      </c>
      <c r="B6" s="145">
        <v>1181850.04</v>
      </c>
      <c r="C6" s="172" t="s">
        <v>131</v>
      </c>
      <c r="D6" s="145">
        <v>1181850.04</v>
      </c>
    </row>
    <row r="7" s="1" customFormat="1" ht="16.5" customHeight="1" spans="1:4">
      <c r="A7" s="172" t="s">
        <v>132</v>
      </c>
      <c r="B7" s="145">
        <v>1181850.04</v>
      </c>
      <c r="C7" s="172" t="s">
        <v>133</v>
      </c>
      <c r="D7" s="145"/>
    </row>
    <row r="8" s="1" customFormat="1" ht="16.5" customHeight="1" spans="1:4">
      <c r="A8" s="172" t="s">
        <v>134</v>
      </c>
      <c r="B8" s="145"/>
      <c r="C8" s="172" t="s">
        <v>135</v>
      </c>
      <c r="D8" s="145"/>
    </row>
    <row r="9" s="1" customFormat="1" ht="16.5" customHeight="1" spans="1:4">
      <c r="A9" s="172" t="s">
        <v>136</v>
      </c>
      <c r="B9" s="145"/>
      <c r="C9" s="172" t="s">
        <v>137</v>
      </c>
      <c r="D9" s="145"/>
    </row>
    <row r="10" s="1" customFormat="1" ht="16.5" customHeight="1" spans="1:4">
      <c r="A10" s="172" t="s">
        <v>138</v>
      </c>
      <c r="B10" s="145"/>
      <c r="C10" s="172" t="s">
        <v>139</v>
      </c>
      <c r="D10" s="145"/>
    </row>
    <row r="11" s="1" customFormat="1" ht="16.5" customHeight="1" spans="1:4">
      <c r="A11" s="172" t="s">
        <v>132</v>
      </c>
      <c r="B11" s="145"/>
      <c r="C11" s="172" t="s">
        <v>140</v>
      </c>
      <c r="D11" s="145"/>
    </row>
    <row r="12" s="1" customFormat="1" ht="16.5" customHeight="1" spans="1:4">
      <c r="A12" s="151" t="s">
        <v>134</v>
      </c>
      <c r="B12" s="145"/>
      <c r="C12" s="72" t="s">
        <v>141</v>
      </c>
      <c r="D12" s="145"/>
    </row>
    <row r="13" s="1" customFormat="1" ht="16.5" customHeight="1" spans="1:4">
      <c r="A13" s="151" t="s">
        <v>136</v>
      </c>
      <c r="B13" s="145"/>
      <c r="C13" s="72" t="s">
        <v>142</v>
      </c>
      <c r="D13" s="145"/>
    </row>
    <row r="14" s="1" customFormat="1" ht="16.5" customHeight="1" spans="1:4">
      <c r="A14" s="173"/>
      <c r="B14" s="145"/>
      <c r="C14" s="72" t="s">
        <v>143</v>
      </c>
      <c r="D14" s="145">
        <v>177751</v>
      </c>
    </row>
    <row r="15" s="1" customFormat="1" ht="16.5" customHeight="1" spans="1:4">
      <c r="A15" s="173"/>
      <c r="B15" s="145"/>
      <c r="C15" s="72" t="s">
        <v>144</v>
      </c>
      <c r="D15" s="145">
        <v>55353</v>
      </c>
    </row>
    <row r="16" s="1" customFormat="1" ht="16.5" customHeight="1" spans="1:4">
      <c r="A16" s="173"/>
      <c r="B16" s="145"/>
      <c r="C16" s="72" t="s">
        <v>145</v>
      </c>
      <c r="D16" s="145">
        <v>887282.04</v>
      </c>
    </row>
    <row r="17" s="1" customFormat="1" ht="16.5" customHeight="1" spans="1:4">
      <c r="A17" s="173"/>
      <c r="B17" s="145"/>
      <c r="C17" s="72" t="s">
        <v>146</v>
      </c>
      <c r="D17" s="145"/>
    </row>
    <row r="18" s="1" customFormat="1" ht="16.5" customHeight="1" spans="1:4">
      <c r="A18" s="173"/>
      <c r="B18" s="145"/>
      <c r="C18" s="72" t="s">
        <v>147</v>
      </c>
      <c r="D18" s="145"/>
    </row>
    <row r="19" s="1" customFormat="1" ht="16.5" customHeight="1" spans="1:4">
      <c r="A19" s="173"/>
      <c r="B19" s="145"/>
      <c r="C19" s="72" t="s">
        <v>148</v>
      </c>
      <c r="D19" s="145"/>
    </row>
    <row r="20" s="1" customFormat="1" ht="16.5" customHeight="1" spans="1:4">
      <c r="A20" s="173"/>
      <c r="B20" s="145"/>
      <c r="C20" s="72" t="s">
        <v>149</v>
      </c>
      <c r="D20" s="145"/>
    </row>
    <row r="21" s="1" customFormat="1" ht="16.5" customHeight="1" spans="1:4">
      <c r="A21" s="173"/>
      <c r="B21" s="145"/>
      <c r="C21" s="72" t="s">
        <v>150</v>
      </c>
      <c r="D21" s="145"/>
    </row>
    <row r="22" s="1" customFormat="1" ht="16.5" customHeight="1" spans="1:4">
      <c r="A22" s="173"/>
      <c r="B22" s="145"/>
      <c r="C22" s="72" t="s">
        <v>151</v>
      </c>
      <c r="D22" s="145"/>
    </row>
    <row r="23" s="1" customFormat="1" ht="16.5" customHeight="1" spans="1:4">
      <c r="A23" s="173"/>
      <c r="B23" s="145"/>
      <c r="C23" s="72" t="s">
        <v>152</v>
      </c>
      <c r="D23" s="145"/>
    </row>
    <row r="24" s="1" customFormat="1" ht="16.5" customHeight="1" spans="1:4">
      <c r="A24" s="173"/>
      <c r="B24" s="145"/>
      <c r="C24" s="72" t="s">
        <v>153</v>
      </c>
      <c r="D24" s="145"/>
    </row>
    <row r="25" s="1" customFormat="1" ht="16.5" customHeight="1" spans="1:4">
      <c r="A25" s="173"/>
      <c r="B25" s="145"/>
      <c r="C25" s="72" t="s">
        <v>154</v>
      </c>
      <c r="D25" s="145">
        <v>61464</v>
      </c>
    </row>
    <row r="26" s="1" customFormat="1" ht="16.5" customHeight="1" spans="1:4">
      <c r="A26" s="173"/>
      <c r="B26" s="145"/>
      <c r="C26" s="72" t="s">
        <v>155</v>
      </c>
      <c r="D26" s="145"/>
    </row>
    <row r="27" s="1" customFormat="1" ht="16.5" customHeight="1" spans="1:4">
      <c r="A27" s="173"/>
      <c r="B27" s="145"/>
      <c r="C27" s="72" t="s">
        <v>156</v>
      </c>
      <c r="D27" s="145"/>
    </row>
    <row r="28" s="1" customFormat="1" ht="16.5" customHeight="1" spans="1:4">
      <c r="A28" s="173"/>
      <c r="B28" s="145"/>
      <c r="C28" s="72" t="s">
        <v>157</v>
      </c>
      <c r="D28" s="145"/>
    </row>
    <row r="29" s="1" customFormat="1" ht="16.5" customHeight="1" spans="1:4">
      <c r="A29" s="173"/>
      <c r="B29" s="145"/>
      <c r="C29" s="72" t="s">
        <v>158</v>
      </c>
      <c r="D29" s="145"/>
    </row>
    <row r="30" s="1" customFormat="1" ht="16.5" customHeight="1" spans="1:4">
      <c r="A30" s="173"/>
      <c r="B30" s="145"/>
      <c r="C30" s="72" t="s">
        <v>159</v>
      </c>
      <c r="D30" s="145"/>
    </row>
    <row r="31" s="1" customFormat="1" ht="16.5" customHeight="1" spans="1:4">
      <c r="A31" s="173"/>
      <c r="B31" s="145"/>
      <c r="C31" s="151" t="s">
        <v>160</v>
      </c>
      <c r="D31" s="145"/>
    </row>
    <row r="32" s="1" customFormat="1" ht="16.5" customHeight="1" spans="1:4">
      <c r="A32" s="173"/>
      <c r="B32" s="145"/>
      <c r="C32" s="151" t="s">
        <v>161</v>
      </c>
      <c r="D32" s="145"/>
    </row>
    <row r="33" s="1" customFormat="1" ht="16.5" customHeight="1" spans="1:4">
      <c r="A33" s="173"/>
      <c r="B33" s="145"/>
      <c r="C33" s="30" t="s">
        <v>162</v>
      </c>
      <c r="D33" s="145"/>
    </row>
    <row r="34" s="1" customFormat="1" ht="15" customHeight="1" spans="1:4">
      <c r="A34" s="174" t="s">
        <v>50</v>
      </c>
      <c r="B34" s="175">
        <v>1181850.04</v>
      </c>
      <c r="C34" s="174" t="s">
        <v>51</v>
      </c>
      <c r="D34" s="175">
        <v>1181850.04</v>
      </c>
    </row>
    <row r="35" customHeight="1" spans="4:4">
      <c r="D35" s="176"/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5" activePane="bottomLeft" state="frozen"/>
      <selection/>
      <selection pane="bottomLeft" activeCell="C7" sqref="C7:G23"/>
    </sheetView>
  </sheetViews>
  <sheetFormatPr defaultColWidth="9.13888888888889" defaultRowHeight="14.25" customHeight="1" outlineLevelCol="6"/>
  <cols>
    <col min="1" max="1" width="20.1388888888889" style="1" customWidth="1"/>
    <col min="2" max="2" width="44" style="1" customWidth="1"/>
    <col min="3" max="7" width="24.1388888888889" style="1" customWidth="1"/>
    <col min="8" max="16384" width="9.13888888888889" style="1"/>
  </cols>
  <sheetData>
    <row r="1" s="1" customFormat="1" customHeight="1" spans="4:7">
      <c r="D1" s="140"/>
      <c r="F1" s="76"/>
      <c r="G1" s="146" t="s">
        <v>163</v>
      </c>
    </row>
    <row r="2" s="1" customFormat="1" ht="41.25" customHeight="1" spans="1:7">
      <c r="A2" s="129" t="str">
        <f>"2025"&amp;"年一般公共预算支出预算表（按功能科目分类）"</f>
        <v>2025年一般公共预算支出预算表（按功能科目分类）</v>
      </c>
      <c r="B2" s="129"/>
      <c r="C2" s="129"/>
      <c r="D2" s="129"/>
      <c r="E2" s="129"/>
      <c r="F2" s="129"/>
      <c r="G2" s="129"/>
    </row>
    <row r="3" s="1" customFormat="1" ht="18" customHeight="1" spans="1:7">
      <c r="A3" s="5" t="str">
        <f>"单位名称："&amp;"昆明市生态环境局空港分局"</f>
        <v>单位名称：昆明市生态环境局空港分局</v>
      </c>
      <c r="F3" s="126"/>
      <c r="G3" s="146" t="s">
        <v>1</v>
      </c>
    </row>
    <row r="4" s="1" customFormat="1" ht="20.25" customHeight="1" spans="1:7">
      <c r="A4" s="164" t="s">
        <v>164</v>
      </c>
      <c r="B4" s="165"/>
      <c r="C4" s="130" t="s">
        <v>55</v>
      </c>
      <c r="D4" s="154" t="s">
        <v>75</v>
      </c>
      <c r="E4" s="12"/>
      <c r="F4" s="13"/>
      <c r="G4" s="142" t="s">
        <v>76</v>
      </c>
    </row>
    <row r="5" s="1" customFormat="1" ht="20.25" customHeight="1" spans="1:7">
      <c r="A5" s="166" t="s">
        <v>72</v>
      </c>
      <c r="B5" s="166" t="s">
        <v>73</v>
      </c>
      <c r="C5" s="19"/>
      <c r="D5" s="135" t="s">
        <v>57</v>
      </c>
      <c r="E5" s="135" t="s">
        <v>165</v>
      </c>
      <c r="F5" s="135" t="s">
        <v>166</v>
      </c>
      <c r="G5" s="144"/>
    </row>
    <row r="6" s="1" customFormat="1" ht="15" customHeight="1" spans="1:7">
      <c r="A6" s="63" t="s">
        <v>82</v>
      </c>
      <c r="B6" s="63" t="s">
        <v>83</v>
      </c>
      <c r="C6" s="63" t="s">
        <v>84</v>
      </c>
      <c r="D6" s="63" t="s">
        <v>85</v>
      </c>
      <c r="E6" s="63" t="s">
        <v>86</v>
      </c>
      <c r="F6" s="63" t="s">
        <v>87</v>
      </c>
      <c r="G6" s="63" t="s">
        <v>88</v>
      </c>
    </row>
    <row r="7" s="1" customFormat="1" ht="18" customHeight="1" spans="1:7">
      <c r="A7" s="30" t="s">
        <v>97</v>
      </c>
      <c r="B7" s="30" t="s">
        <v>98</v>
      </c>
      <c r="C7" s="145">
        <v>177751</v>
      </c>
      <c r="D7" s="145">
        <v>177751</v>
      </c>
      <c r="E7" s="145">
        <v>177751</v>
      </c>
      <c r="F7" s="145"/>
      <c r="G7" s="145"/>
    </row>
    <row r="8" s="1" customFormat="1" ht="18" customHeight="1" spans="1:7">
      <c r="A8" s="139" t="s">
        <v>99</v>
      </c>
      <c r="B8" s="139" t="s">
        <v>100</v>
      </c>
      <c r="C8" s="145">
        <v>177751</v>
      </c>
      <c r="D8" s="145">
        <v>177751</v>
      </c>
      <c r="E8" s="145">
        <v>177751</v>
      </c>
      <c r="F8" s="145"/>
      <c r="G8" s="145"/>
    </row>
    <row r="9" s="1" customFormat="1" ht="18" customHeight="1" spans="1:7">
      <c r="A9" s="167" t="s">
        <v>101</v>
      </c>
      <c r="B9" s="167" t="s">
        <v>102</v>
      </c>
      <c r="C9" s="145">
        <v>65751</v>
      </c>
      <c r="D9" s="145">
        <v>65751</v>
      </c>
      <c r="E9" s="145">
        <v>65751</v>
      </c>
      <c r="F9" s="145"/>
      <c r="G9" s="145"/>
    </row>
    <row r="10" s="1" customFormat="1" ht="18" customHeight="1" spans="1:7">
      <c r="A10" s="167" t="s">
        <v>103</v>
      </c>
      <c r="B10" s="167" t="s">
        <v>104</v>
      </c>
      <c r="C10" s="145">
        <v>112000</v>
      </c>
      <c r="D10" s="145">
        <v>112000</v>
      </c>
      <c r="E10" s="145">
        <v>112000</v>
      </c>
      <c r="F10" s="145"/>
      <c r="G10" s="145"/>
    </row>
    <row r="11" s="1" customFormat="1" ht="18" customHeight="1" spans="1:7">
      <c r="A11" s="30" t="s">
        <v>105</v>
      </c>
      <c r="B11" s="30" t="s">
        <v>106</v>
      </c>
      <c r="C11" s="145">
        <v>55353</v>
      </c>
      <c r="D11" s="145">
        <v>55353</v>
      </c>
      <c r="E11" s="145">
        <v>55353</v>
      </c>
      <c r="F11" s="145"/>
      <c r="G11" s="145"/>
    </row>
    <row r="12" s="1" customFormat="1" ht="18" customHeight="1" spans="1:7">
      <c r="A12" s="139" t="s">
        <v>107</v>
      </c>
      <c r="B12" s="139" t="s">
        <v>108</v>
      </c>
      <c r="C12" s="145">
        <v>55353</v>
      </c>
      <c r="D12" s="145">
        <v>55353</v>
      </c>
      <c r="E12" s="145">
        <v>55353</v>
      </c>
      <c r="F12" s="145"/>
      <c r="G12" s="145"/>
    </row>
    <row r="13" s="1" customFormat="1" ht="18" customHeight="1" spans="1:7">
      <c r="A13" s="167" t="s">
        <v>109</v>
      </c>
      <c r="B13" s="167" t="s">
        <v>110</v>
      </c>
      <c r="C13" s="145">
        <v>32460</v>
      </c>
      <c r="D13" s="145">
        <v>32460</v>
      </c>
      <c r="E13" s="145">
        <v>32460</v>
      </c>
      <c r="F13" s="145"/>
      <c r="G13" s="145"/>
    </row>
    <row r="14" s="1" customFormat="1" ht="18" customHeight="1" spans="1:7">
      <c r="A14" s="167" t="s">
        <v>111</v>
      </c>
      <c r="B14" s="167" t="s">
        <v>112</v>
      </c>
      <c r="C14" s="145">
        <v>20520</v>
      </c>
      <c r="D14" s="145">
        <v>20520</v>
      </c>
      <c r="E14" s="145">
        <v>20520</v>
      </c>
      <c r="F14" s="145"/>
      <c r="G14" s="145"/>
    </row>
    <row r="15" s="1" customFormat="1" ht="18" customHeight="1" spans="1:7">
      <c r="A15" s="167" t="s">
        <v>113</v>
      </c>
      <c r="B15" s="167" t="s">
        <v>114</v>
      </c>
      <c r="C15" s="145">
        <v>2373</v>
      </c>
      <c r="D15" s="145">
        <v>2373</v>
      </c>
      <c r="E15" s="145">
        <v>2373</v>
      </c>
      <c r="F15" s="145"/>
      <c r="G15" s="145"/>
    </row>
    <row r="16" s="1" customFormat="1" ht="18" customHeight="1" spans="1:7">
      <c r="A16" s="30" t="s">
        <v>115</v>
      </c>
      <c r="B16" s="30" t="s">
        <v>116</v>
      </c>
      <c r="C16" s="145">
        <v>887282.04</v>
      </c>
      <c r="D16" s="145">
        <v>587282.04</v>
      </c>
      <c r="E16" s="145">
        <v>514806</v>
      </c>
      <c r="F16" s="145">
        <v>72476.04</v>
      </c>
      <c r="G16" s="145">
        <v>300000</v>
      </c>
    </row>
    <row r="17" s="1" customFormat="1" ht="18" customHeight="1" spans="1:7">
      <c r="A17" s="139" t="s">
        <v>117</v>
      </c>
      <c r="B17" s="139" t="s">
        <v>118</v>
      </c>
      <c r="C17" s="145">
        <v>887282.04</v>
      </c>
      <c r="D17" s="145">
        <v>587282.04</v>
      </c>
      <c r="E17" s="145">
        <v>514806</v>
      </c>
      <c r="F17" s="145">
        <v>72476.04</v>
      </c>
      <c r="G17" s="145">
        <v>300000</v>
      </c>
    </row>
    <row r="18" s="1" customFormat="1" ht="18" customHeight="1" spans="1:7">
      <c r="A18" s="167" t="s">
        <v>119</v>
      </c>
      <c r="B18" s="167" t="s">
        <v>120</v>
      </c>
      <c r="C18" s="145">
        <v>587282.04</v>
      </c>
      <c r="D18" s="145">
        <v>587282.04</v>
      </c>
      <c r="E18" s="145">
        <v>514806</v>
      </c>
      <c r="F18" s="145">
        <v>72476.04</v>
      </c>
      <c r="G18" s="145"/>
    </row>
    <row r="19" s="1" customFormat="1" ht="18" customHeight="1" spans="1:7">
      <c r="A19" s="167" t="s">
        <v>121</v>
      </c>
      <c r="B19" s="167" t="s">
        <v>122</v>
      </c>
      <c r="C19" s="145">
        <v>300000</v>
      </c>
      <c r="D19" s="145"/>
      <c r="E19" s="145"/>
      <c r="F19" s="145"/>
      <c r="G19" s="145">
        <v>300000</v>
      </c>
    </row>
    <row r="20" s="1" customFormat="1" ht="18" customHeight="1" spans="1:7">
      <c r="A20" s="30" t="s">
        <v>123</v>
      </c>
      <c r="B20" s="30" t="s">
        <v>124</v>
      </c>
      <c r="C20" s="145">
        <v>61464</v>
      </c>
      <c r="D20" s="145">
        <v>61464</v>
      </c>
      <c r="E20" s="145">
        <v>61464</v>
      </c>
      <c r="F20" s="145"/>
      <c r="G20" s="145"/>
    </row>
    <row r="21" s="1" customFormat="1" ht="18" customHeight="1" spans="1:7">
      <c r="A21" s="139" t="s">
        <v>125</v>
      </c>
      <c r="B21" s="139" t="s">
        <v>126</v>
      </c>
      <c r="C21" s="145">
        <v>61464</v>
      </c>
      <c r="D21" s="145">
        <v>61464</v>
      </c>
      <c r="E21" s="145">
        <v>61464</v>
      </c>
      <c r="F21" s="145"/>
      <c r="G21" s="145"/>
    </row>
    <row r="22" s="1" customFormat="1" ht="18" customHeight="1" spans="1:7">
      <c r="A22" s="167" t="s">
        <v>127</v>
      </c>
      <c r="B22" s="167" t="s">
        <v>128</v>
      </c>
      <c r="C22" s="145">
        <v>61464</v>
      </c>
      <c r="D22" s="145">
        <v>61464</v>
      </c>
      <c r="E22" s="145">
        <v>61464</v>
      </c>
      <c r="F22" s="145"/>
      <c r="G22" s="145"/>
    </row>
    <row r="23" s="1" customFormat="1" ht="18" customHeight="1" spans="1:7">
      <c r="A23" s="83" t="s">
        <v>167</v>
      </c>
      <c r="B23" s="168" t="s">
        <v>167</v>
      </c>
      <c r="C23" s="145">
        <v>1181850.04</v>
      </c>
      <c r="D23" s="145">
        <v>881850.04</v>
      </c>
      <c r="E23" s="145">
        <v>809374</v>
      </c>
      <c r="F23" s="145">
        <v>72476.04</v>
      </c>
      <c r="G23" s="145">
        <v>300000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8" sqref="A8:F9"/>
    </sheetView>
  </sheetViews>
  <sheetFormatPr defaultColWidth="10.4259259259259" defaultRowHeight="14.25" customHeight="1" outlineLevelCol="5"/>
  <cols>
    <col min="1" max="6" width="28.1388888888889" style="1" customWidth="1"/>
    <col min="7" max="16384" width="10.4259259259259" style="1"/>
  </cols>
  <sheetData>
    <row r="1" s="1" customFormat="1" customHeight="1" spans="1:6">
      <c r="A1" s="46"/>
      <c r="B1" s="46"/>
      <c r="C1" s="46"/>
      <c r="D1" s="46"/>
      <c r="E1" s="45"/>
      <c r="F1" s="160" t="s">
        <v>168</v>
      </c>
    </row>
    <row r="2" s="1" customFormat="1" ht="41.25" customHeight="1" spans="1:6">
      <c r="A2" s="161" t="str">
        <f>"2025"&amp;"年一般公共预算“三公”经费支出预算表"</f>
        <v>2025年一般公共预算“三公”经费支出预算表</v>
      </c>
      <c r="B2" s="46"/>
      <c r="C2" s="46"/>
      <c r="D2" s="46"/>
      <c r="E2" s="45"/>
      <c r="F2" s="46"/>
    </row>
    <row r="3" s="1" customFormat="1" customHeight="1" spans="1:6">
      <c r="A3" s="116" t="str">
        <f>"单位名称："&amp;"昆明市生态环境局空港分局"</f>
        <v>单位名称：昆明市生态环境局空港分局</v>
      </c>
      <c r="B3" s="162"/>
      <c r="D3" s="46"/>
      <c r="E3" s="45"/>
      <c r="F3" s="67" t="s">
        <v>1</v>
      </c>
    </row>
    <row r="4" s="1" customFormat="1" ht="27" customHeight="1" spans="1:6">
      <c r="A4" s="50" t="s">
        <v>169</v>
      </c>
      <c r="B4" s="50" t="s">
        <v>170</v>
      </c>
      <c r="C4" s="52" t="s">
        <v>171</v>
      </c>
      <c r="D4" s="50"/>
      <c r="E4" s="51"/>
      <c r="F4" s="50" t="s">
        <v>172</v>
      </c>
    </row>
    <row r="5" s="1" customFormat="1" ht="28.5" customHeight="1" spans="1:6">
      <c r="A5" s="163"/>
      <c r="B5" s="54"/>
      <c r="C5" s="51" t="s">
        <v>57</v>
      </c>
      <c r="D5" s="51" t="s">
        <v>173</v>
      </c>
      <c r="E5" s="51" t="s">
        <v>174</v>
      </c>
      <c r="F5" s="53"/>
    </row>
    <row r="6" s="1" customFormat="1" ht="17.25" customHeight="1" spans="1:6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</row>
    <row r="7" s="1" customFormat="1" ht="17.25" customHeight="1" spans="1:6">
      <c r="A7" s="84"/>
      <c r="B7" s="84"/>
      <c r="C7" s="84"/>
      <c r="D7" s="84"/>
      <c r="E7" s="84"/>
      <c r="F7" s="84"/>
    </row>
    <row r="8" customHeight="1" spans="1:6">
      <c r="A8" s="75" t="s">
        <v>175</v>
      </c>
      <c r="B8" s="75"/>
      <c r="C8" s="75"/>
      <c r="D8" s="75"/>
      <c r="E8" s="75"/>
      <c r="F8" s="75"/>
    </row>
    <row r="9" customHeight="1" spans="1:6">
      <c r="A9" s="75"/>
      <c r="B9" s="75"/>
      <c r="C9" s="75"/>
      <c r="D9" s="75"/>
      <c r="E9" s="75"/>
      <c r="F9" s="75"/>
    </row>
  </sheetData>
  <mergeCells count="7">
    <mergeCell ref="A2:F2"/>
    <mergeCell ref="A3:B3"/>
    <mergeCell ref="C4:E4"/>
    <mergeCell ref="A4:A5"/>
    <mergeCell ref="B4:B5"/>
    <mergeCell ref="F4:F5"/>
    <mergeCell ref="A8:F9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G1" workbookViewId="0">
      <pane ySplit="1" topLeftCell="A20" activePane="bottomLeft" state="frozen"/>
      <selection/>
      <selection pane="bottomLeft" activeCell="I9" sqref="I9:M33"/>
    </sheetView>
  </sheetViews>
  <sheetFormatPr defaultColWidth="9.13888888888889" defaultRowHeight="14.25" customHeight="1"/>
  <cols>
    <col min="1" max="2" width="32.8518518518519" style="1" customWidth="1"/>
    <col min="3" max="3" width="20.712962962963" style="1" customWidth="1"/>
    <col min="4" max="4" width="31.2777777777778" style="1" customWidth="1"/>
    <col min="5" max="5" width="10.1388888888889" style="1" customWidth="1"/>
    <col min="6" max="6" width="17.5740740740741" style="1" customWidth="1"/>
    <col min="7" max="7" width="10.2777777777778" style="1" customWidth="1"/>
    <col min="8" max="8" width="23" style="1" customWidth="1"/>
    <col min="9" max="24" width="18.712962962963" style="1" customWidth="1"/>
    <col min="25" max="16384" width="9.13888888888889" style="1"/>
  </cols>
  <sheetData>
    <row r="1" s="1" customFormat="1" ht="13.5" customHeight="1" spans="2:24">
      <c r="B1" s="140"/>
      <c r="C1" s="147"/>
      <c r="E1" s="148"/>
      <c r="F1" s="148"/>
      <c r="G1" s="148"/>
      <c r="H1" s="148"/>
      <c r="I1" s="88"/>
      <c r="J1" s="88"/>
      <c r="K1" s="88"/>
      <c r="L1" s="88"/>
      <c r="M1" s="88"/>
      <c r="N1" s="88"/>
      <c r="R1" s="88"/>
      <c r="V1" s="147"/>
      <c r="X1" s="3" t="s">
        <v>176</v>
      </c>
    </row>
    <row r="2" s="1" customFormat="1" ht="45.75" customHeight="1" spans="1:24">
      <c r="A2" s="69" t="str">
        <f>"2025"&amp;"年部门基本支出预算表"</f>
        <v>2025年部门基本支出预算表</v>
      </c>
      <c r="B2" s="4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"/>
      <c r="P2" s="4"/>
      <c r="Q2" s="4"/>
      <c r="R2" s="69"/>
      <c r="S2" s="69"/>
      <c r="T2" s="69"/>
      <c r="U2" s="69"/>
      <c r="V2" s="69"/>
      <c r="W2" s="69"/>
      <c r="X2" s="69"/>
    </row>
    <row r="3" s="1" customFormat="1" ht="18.75" customHeight="1" spans="1:24">
      <c r="A3" s="5" t="str">
        <f>"单位名称："&amp;"昆明市生态环境局空港分局"</f>
        <v>单位名称：昆明市生态环境局空港分局</v>
      </c>
      <c r="B3" s="6"/>
      <c r="C3" s="149"/>
      <c r="D3" s="149"/>
      <c r="E3" s="149"/>
      <c r="F3" s="149"/>
      <c r="G3" s="149"/>
      <c r="H3" s="149"/>
      <c r="I3" s="90"/>
      <c r="J3" s="90"/>
      <c r="K3" s="90"/>
      <c r="L3" s="90"/>
      <c r="M3" s="90"/>
      <c r="N3" s="90"/>
      <c r="O3" s="7"/>
      <c r="P3" s="7"/>
      <c r="Q3" s="7"/>
      <c r="R3" s="90"/>
      <c r="V3" s="147"/>
      <c r="X3" s="3" t="s">
        <v>1</v>
      </c>
    </row>
    <row r="4" s="1" customFormat="1" ht="18" customHeight="1" spans="1:24">
      <c r="A4" s="9" t="s">
        <v>177</v>
      </c>
      <c r="B4" s="9" t="s">
        <v>178</v>
      </c>
      <c r="C4" s="9" t="s">
        <v>179</v>
      </c>
      <c r="D4" s="9" t="s">
        <v>180</v>
      </c>
      <c r="E4" s="9" t="s">
        <v>181</v>
      </c>
      <c r="F4" s="9" t="s">
        <v>182</v>
      </c>
      <c r="G4" s="9" t="s">
        <v>183</v>
      </c>
      <c r="H4" s="9" t="s">
        <v>184</v>
      </c>
      <c r="I4" s="154" t="s">
        <v>185</v>
      </c>
      <c r="J4" s="85" t="s">
        <v>185</v>
      </c>
      <c r="K4" s="85"/>
      <c r="L4" s="85"/>
      <c r="M4" s="85"/>
      <c r="N4" s="85"/>
      <c r="O4" s="12"/>
      <c r="P4" s="12"/>
      <c r="Q4" s="12"/>
      <c r="R4" s="107" t="s">
        <v>61</v>
      </c>
      <c r="S4" s="85" t="s">
        <v>62</v>
      </c>
      <c r="T4" s="85"/>
      <c r="U4" s="85"/>
      <c r="V4" s="85"/>
      <c r="W4" s="85"/>
      <c r="X4" s="86"/>
    </row>
    <row r="5" s="1" customFormat="1" ht="18" customHeight="1" spans="1:24">
      <c r="A5" s="14"/>
      <c r="B5" s="29"/>
      <c r="C5" s="132"/>
      <c r="D5" s="14"/>
      <c r="E5" s="14"/>
      <c r="F5" s="14"/>
      <c r="G5" s="14"/>
      <c r="H5" s="14"/>
      <c r="I5" s="130" t="s">
        <v>186</v>
      </c>
      <c r="J5" s="154" t="s">
        <v>58</v>
      </c>
      <c r="K5" s="85"/>
      <c r="L5" s="85"/>
      <c r="M5" s="85"/>
      <c r="N5" s="86"/>
      <c r="O5" s="11" t="s">
        <v>187</v>
      </c>
      <c r="P5" s="12"/>
      <c r="Q5" s="13"/>
      <c r="R5" s="9" t="s">
        <v>61</v>
      </c>
      <c r="S5" s="154" t="s">
        <v>62</v>
      </c>
      <c r="T5" s="107" t="s">
        <v>64</v>
      </c>
      <c r="U5" s="85" t="s">
        <v>62</v>
      </c>
      <c r="V5" s="107" t="s">
        <v>66</v>
      </c>
      <c r="W5" s="107" t="s">
        <v>67</v>
      </c>
      <c r="X5" s="159" t="s">
        <v>68</v>
      </c>
    </row>
    <row r="6" s="1" customFormat="1" ht="19.5" customHeight="1" spans="1:24">
      <c r="A6" s="29"/>
      <c r="B6" s="29"/>
      <c r="C6" s="29"/>
      <c r="D6" s="29"/>
      <c r="E6" s="29"/>
      <c r="F6" s="29"/>
      <c r="G6" s="29"/>
      <c r="H6" s="29"/>
      <c r="I6" s="29"/>
      <c r="J6" s="155" t="s">
        <v>188</v>
      </c>
      <c r="K6" s="9" t="s">
        <v>189</v>
      </c>
      <c r="L6" s="9" t="s">
        <v>190</v>
      </c>
      <c r="M6" s="9" t="s">
        <v>191</v>
      </c>
      <c r="N6" s="9" t="s">
        <v>192</v>
      </c>
      <c r="O6" s="9" t="s">
        <v>58</v>
      </c>
      <c r="P6" s="9" t="s">
        <v>59</v>
      </c>
      <c r="Q6" s="9" t="s">
        <v>60</v>
      </c>
      <c r="R6" s="29"/>
      <c r="S6" s="9" t="s">
        <v>57</v>
      </c>
      <c r="T6" s="9" t="s">
        <v>64</v>
      </c>
      <c r="U6" s="9" t="s">
        <v>193</v>
      </c>
      <c r="V6" s="9" t="s">
        <v>66</v>
      </c>
      <c r="W6" s="9" t="s">
        <v>67</v>
      </c>
      <c r="X6" s="9" t="s">
        <v>68</v>
      </c>
    </row>
    <row r="7" s="1" customFormat="1" ht="37.5" customHeight="1" spans="1:24">
      <c r="A7" s="150"/>
      <c r="B7" s="19"/>
      <c r="C7" s="150"/>
      <c r="D7" s="150"/>
      <c r="E7" s="150"/>
      <c r="F7" s="150"/>
      <c r="G7" s="150"/>
      <c r="H7" s="150"/>
      <c r="I7" s="150"/>
      <c r="J7" s="156" t="s">
        <v>57</v>
      </c>
      <c r="K7" s="17" t="s">
        <v>194</v>
      </c>
      <c r="L7" s="17" t="s">
        <v>190</v>
      </c>
      <c r="M7" s="17" t="s">
        <v>191</v>
      </c>
      <c r="N7" s="17" t="s">
        <v>192</v>
      </c>
      <c r="O7" s="17" t="s">
        <v>190</v>
      </c>
      <c r="P7" s="17" t="s">
        <v>191</v>
      </c>
      <c r="Q7" s="17" t="s">
        <v>192</v>
      </c>
      <c r="R7" s="17" t="s">
        <v>61</v>
      </c>
      <c r="S7" s="17" t="s">
        <v>57</v>
      </c>
      <c r="T7" s="17" t="s">
        <v>64</v>
      </c>
      <c r="U7" s="17" t="s">
        <v>193</v>
      </c>
      <c r="V7" s="17" t="s">
        <v>66</v>
      </c>
      <c r="W7" s="17" t="s">
        <v>67</v>
      </c>
      <c r="X7" s="17" t="s">
        <v>68</v>
      </c>
    </row>
    <row r="8" s="1" customFormat="1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</row>
    <row r="9" s="1" customFormat="1" ht="20.25" customHeight="1" spans="1:24">
      <c r="A9" s="151" t="s">
        <v>195</v>
      </c>
      <c r="B9" s="151" t="s">
        <v>70</v>
      </c>
      <c r="C9" s="151" t="s">
        <v>196</v>
      </c>
      <c r="D9" s="151" t="s">
        <v>197</v>
      </c>
      <c r="E9" s="151" t="s">
        <v>119</v>
      </c>
      <c r="F9" s="151" t="s">
        <v>120</v>
      </c>
      <c r="G9" s="151" t="s">
        <v>198</v>
      </c>
      <c r="H9" s="151" t="s">
        <v>199</v>
      </c>
      <c r="I9" s="145">
        <v>132552</v>
      </c>
      <c r="J9" s="145">
        <v>132552</v>
      </c>
      <c r="K9" s="145"/>
      <c r="L9" s="145"/>
      <c r="M9" s="145">
        <v>132552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="1" customFormat="1" ht="20.25" customHeight="1" spans="1:24">
      <c r="A10" s="151" t="s">
        <v>195</v>
      </c>
      <c r="B10" s="151" t="s">
        <v>70</v>
      </c>
      <c r="C10" s="151" t="s">
        <v>196</v>
      </c>
      <c r="D10" s="151" t="s">
        <v>197</v>
      </c>
      <c r="E10" s="151" t="s">
        <v>119</v>
      </c>
      <c r="F10" s="151" t="s">
        <v>120</v>
      </c>
      <c r="G10" s="151" t="s">
        <v>200</v>
      </c>
      <c r="H10" s="151" t="s">
        <v>201</v>
      </c>
      <c r="I10" s="145">
        <v>227568</v>
      </c>
      <c r="J10" s="145">
        <v>227568</v>
      </c>
      <c r="K10" s="157"/>
      <c r="L10" s="157"/>
      <c r="M10" s="145">
        <v>227568</v>
      </c>
      <c r="N10" s="158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="1" customFormat="1" ht="20.25" customHeight="1" spans="1:24">
      <c r="A11" s="151" t="s">
        <v>195</v>
      </c>
      <c r="B11" s="151" t="s">
        <v>70</v>
      </c>
      <c r="C11" s="151" t="s">
        <v>196</v>
      </c>
      <c r="D11" s="151" t="s">
        <v>197</v>
      </c>
      <c r="E11" s="151" t="s">
        <v>119</v>
      </c>
      <c r="F11" s="151" t="s">
        <v>120</v>
      </c>
      <c r="G11" s="151" t="s">
        <v>202</v>
      </c>
      <c r="H11" s="151" t="s">
        <v>203</v>
      </c>
      <c r="I11" s="145">
        <v>11046</v>
      </c>
      <c r="J11" s="145">
        <v>11046</v>
      </c>
      <c r="K11" s="157"/>
      <c r="L11" s="157"/>
      <c r="M11" s="145">
        <v>11046</v>
      </c>
      <c r="N11" s="158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="1" customFormat="1" ht="20.25" customHeight="1" spans="1:24">
      <c r="A12" s="151" t="s">
        <v>195</v>
      </c>
      <c r="B12" s="151" t="s">
        <v>70</v>
      </c>
      <c r="C12" s="151" t="s">
        <v>204</v>
      </c>
      <c r="D12" s="151" t="s">
        <v>205</v>
      </c>
      <c r="E12" s="151" t="s">
        <v>101</v>
      </c>
      <c r="F12" s="151" t="s">
        <v>102</v>
      </c>
      <c r="G12" s="151" t="s">
        <v>206</v>
      </c>
      <c r="H12" s="151" t="s">
        <v>207</v>
      </c>
      <c r="I12" s="145">
        <v>65751</v>
      </c>
      <c r="J12" s="145">
        <v>65751</v>
      </c>
      <c r="K12" s="157"/>
      <c r="L12" s="157"/>
      <c r="M12" s="145">
        <v>65751</v>
      </c>
      <c r="N12" s="158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="1" customFormat="1" ht="20.25" customHeight="1" spans="1:24">
      <c r="A13" s="151" t="s">
        <v>195</v>
      </c>
      <c r="B13" s="151" t="s">
        <v>70</v>
      </c>
      <c r="C13" s="151" t="s">
        <v>204</v>
      </c>
      <c r="D13" s="151" t="s">
        <v>205</v>
      </c>
      <c r="E13" s="151" t="s">
        <v>103</v>
      </c>
      <c r="F13" s="151" t="s">
        <v>104</v>
      </c>
      <c r="G13" s="151" t="s">
        <v>208</v>
      </c>
      <c r="H13" s="151" t="s">
        <v>209</v>
      </c>
      <c r="I13" s="145">
        <v>112000</v>
      </c>
      <c r="J13" s="145">
        <v>112000</v>
      </c>
      <c r="K13" s="157"/>
      <c r="L13" s="157"/>
      <c r="M13" s="145">
        <v>112000</v>
      </c>
      <c r="N13" s="158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="1" customFormat="1" ht="20.25" customHeight="1" spans="1:24">
      <c r="A14" s="151" t="s">
        <v>195</v>
      </c>
      <c r="B14" s="151" t="s">
        <v>70</v>
      </c>
      <c r="C14" s="151" t="s">
        <v>204</v>
      </c>
      <c r="D14" s="151" t="s">
        <v>205</v>
      </c>
      <c r="E14" s="151" t="s">
        <v>109</v>
      </c>
      <c r="F14" s="151" t="s">
        <v>110</v>
      </c>
      <c r="G14" s="151" t="s">
        <v>210</v>
      </c>
      <c r="H14" s="151" t="s">
        <v>211</v>
      </c>
      <c r="I14" s="145">
        <v>32460</v>
      </c>
      <c r="J14" s="145">
        <v>32460</v>
      </c>
      <c r="K14" s="157"/>
      <c r="L14" s="157"/>
      <c r="M14" s="145">
        <v>32460</v>
      </c>
      <c r="N14" s="158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="1" customFormat="1" ht="20.25" customHeight="1" spans="1:24">
      <c r="A15" s="151" t="s">
        <v>195</v>
      </c>
      <c r="B15" s="151" t="s">
        <v>70</v>
      </c>
      <c r="C15" s="151" t="s">
        <v>204</v>
      </c>
      <c r="D15" s="151" t="s">
        <v>205</v>
      </c>
      <c r="E15" s="151" t="s">
        <v>111</v>
      </c>
      <c r="F15" s="151" t="s">
        <v>112</v>
      </c>
      <c r="G15" s="151" t="s">
        <v>212</v>
      </c>
      <c r="H15" s="151" t="s">
        <v>213</v>
      </c>
      <c r="I15" s="145">
        <v>20520</v>
      </c>
      <c r="J15" s="145">
        <v>20520</v>
      </c>
      <c r="K15" s="157"/>
      <c r="L15" s="157"/>
      <c r="M15" s="145">
        <v>20520</v>
      </c>
      <c r="N15" s="158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="1" customFormat="1" ht="20.25" customHeight="1" spans="1:24">
      <c r="A16" s="151" t="s">
        <v>195</v>
      </c>
      <c r="B16" s="151" t="s">
        <v>70</v>
      </c>
      <c r="C16" s="151" t="s">
        <v>204</v>
      </c>
      <c r="D16" s="151" t="s">
        <v>205</v>
      </c>
      <c r="E16" s="151" t="s">
        <v>113</v>
      </c>
      <c r="F16" s="151" t="s">
        <v>114</v>
      </c>
      <c r="G16" s="151" t="s">
        <v>214</v>
      </c>
      <c r="H16" s="151" t="s">
        <v>215</v>
      </c>
      <c r="I16" s="145">
        <v>822</v>
      </c>
      <c r="J16" s="145">
        <v>822</v>
      </c>
      <c r="K16" s="157"/>
      <c r="L16" s="157"/>
      <c r="M16" s="145">
        <v>822</v>
      </c>
      <c r="N16" s="158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="1" customFormat="1" ht="20.25" customHeight="1" spans="1:24">
      <c r="A17" s="151" t="s">
        <v>195</v>
      </c>
      <c r="B17" s="151" t="s">
        <v>70</v>
      </c>
      <c r="C17" s="151" t="s">
        <v>204</v>
      </c>
      <c r="D17" s="151" t="s">
        <v>205</v>
      </c>
      <c r="E17" s="151" t="s">
        <v>113</v>
      </c>
      <c r="F17" s="151" t="s">
        <v>114</v>
      </c>
      <c r="G17" s="151" t="s">
        <v>214</v>
      </c>
      <c r="H17" s="151" t="s">
        <v>215</v>
      </c>
      <c r="I17" s="145">
        <v>1551</v>
      </c>
      <c r="J17" s="145">
        <v>1551</v>
      </c>
      <c r="K17" s="157"/>
      <c r="L17" s="157"/>
      <c r="M17" s="145">
        <v>1551</v>
      </c>
      <c r="N17" s="158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="1" customFormat="1" ht="20.25" customHeight="1" spans="1:24">
      <c r="A18" s="151" t="s">
        <v>195</v>
      </c>
      <c r="B18" s="151" t="s">
        <v>70</v>
      </c>
      <c r="C18" s="151" t="s">
        <v>216</v>
      </c>
      <c r="D18" s="151" t="s">
        <v>128</v>
      </c>
      <c r="E18" s="151" t="s">
        <v>127</v>
      </c>
      <c r="F18" s="151" t="s">
        <v>128</v>
      </c>
      <c r="G18" s="151" t="s">
        <v>217</v>
      </c>
      <c r="H18" s="151" t="s">
        <v>128</v>
      </c>
      <c r="I18" s="145">
        <v>61464</v>
      </c>
      <c r="J18" s="145">
        <v>61464</v>
      </c>
      <c r="K18" s="157"/>
      <c r="L18" s="157"/>
      <c r="M18" s="145">
        <v>61464</v>
      </c>
      <c r="N18" s="158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="1" customFormat="1" ht="20.25" customHeight="1" spans="1:24">
      <c r="A19" s="151" t="s">
        <v>195</v>
      </c>
      <c r="B19" s="151" t="s">
        <v>70</v>
      </c>
      <c r="C19" s="151" t="s">
        <v>218</v>
      </c>
      <c r="D19" s="151" t="s">
        <v>219</v>
      </c>
      <c r="E19" s="151" t="s">
        <v>119</v>
      </c>
      <c r="F19" s="151" t="s">
        <v>120</v>
      </c>
      <c r="G19" s="151" t="s">
        <v>220</v>
      </c>
      <c r="H19" s="151" t="s">
        <v>221</v>
      </c>
      <c r="I19" s="145">
        <v>27000</v>
      </c>
      <c r="J19" s="145">
        <v>27000</v>
      </c>
      <c r="K19" s="157"/>
      <c r="L19" s="157"/>
      <c r="M19" s="145">
        <v>27000</v>
      </c>
      <c r="N19" s="158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="1" customFormat="1" ht="20.25" customHeight="1" spans="1:24">
      <c r="A20" s="151" t="s">
        <v>195</v>
      </c>
      <c r="B20" s="151" t="s">
        <v>70</v>
      </c>
      <c r="C20" s="151" t="s">
        <v>222</v>
      </c>
      <c r="D20" s="151" t="s">
        <v>223</v>
      </c>
      <c r="E20" s="151" t="s">
        <v>119</v>
      </c>
      <c r="F20" s="151" t="s">
        <v>120</v>
      </c>
      <c r="G20" s="151" t="s">
        <v>224</v>
      </c>
      <c r="H20" s="151" t="s">
        <v>223</v>
      </c>
      <c r="I20" s="145">
        <v>2651.04</v>
      </c>
      <c r="J20" s="145">
        <v>2651.04</v>
      </c>
      <c r="K20" s="157"/>
      <c r="L20" s="157"/>
      <c r="M20" s="145">
        <v>2651.04</v>
      </c>
      <c r="N20" s="158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="1" customFormat="1" ht="20.25" customHeight="1" spans="1:24">
      <c r="A21" s="151" t="s">
        <v>195</v>
      </c>
      <c r="B21" s="151" t="s">
        <v>70</v>
      </c>
      <c r="C21" s="151" t="s">
        <v>225</v>
      </c>
      <c r="D21" s="151" t="s">
        <v>226</v>
      </c>
      <c r="E21" s="151" t="s">
        <v>119</v>
      </c>
      <c r="F21" s="151" t="s">
        <v>120</v>
      </c>
      <c r="G21" s="151" t="s">
        <v>227</v>
      </c>
      <c r="H21" s="151" t="s">
        <v>228</v>
      </c>
      <c r="I21" s="145">
        <v>9324</v>
      </c>
      <c r="J21" s="145">
        <v>9324</v>
      </c>
      <c r="K21" s="157"/>
      <c r="L21" s="157"/>
      <c r="M21" s="145">
        <v>9324</v>
      </c>
      <c r="N21" s="158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="1" customFormat="1" ht="20.25" customHeight="1" spans="1:24">
      <c r="A22" s="151" t="s">
        <v>195</v>
      </c>
      <c r="B22" s="151" t="s">
        <v>70</v>
      </c>
      <c r="C22" s="151" t="s">
        <v>225</v>
      </c>
      <c r="D22" s="151" t="s">
        <v>226</v>
      </c>
      <c r="E22" s="151" t="s">
        <v>119</v>
      </c>
      <c r="F22" s="151" t="s">
        <v>120</v>
      </c>
      <c r="G22" s="151" t="s">
        <v>229</v>
      </c>
      <c r="H22" s="151" t="s">
        <v>230</v>
      </c>
      <c r="I22" s="145">
        <v>1101</v>
      </c>
      <c r="J22" s="145">
        <v>1101</v>
      </c>
      <c r="K22" s="157"/>
      <c r="L22" s="157"/>
      <c r="M22" s="145">
        <v>1101</v>
      </c>
      <c r="N22" s="158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="1" customFormat="1" ht="20.25" customHeight="1" spans="1:24">
      <c r="A23" s="151" t="s">
        <v>195</v>
      </c>
      <c r="B23" s="151" t="s">
        <v>70</v>
      </c>
      <c r="C23" s="151" t="s">
        <v>225</v>
      </c>
      <c r="D23" s="151" t="s">
        <v>226</v>
      </c>
      <c r="E23" s="151" t="s">
        <v>119</v>
      </c>
      <c r="F23" s="151" t="s">
        <v>120</v>
      </c>
      <c r="G23" s="151" t="s">
        <v>231</v>
      </c>
      <c r="H23" s="151" t="s">
        <v>232</v>
      </c>
      <c r="I23" s="145">
        <v>1701</v>
      </c>
      <c r="J23" s="145">
        <v>1701</v>
      </c>
      <c r="K23" s="157"/>
      <c r="L23" s="157"/>
      <c r="M23" s="145">
        <v>1701</v>
      </c>
      <c r="N23" s="158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="1" customFormat="1" ht="20.25" customHeight="1" spans="1:24">
      <c r="A24" s="151" t="s">
        <v>195</v>
      </c>
      <c r="B24" s="151" t="s">
        <v>70</v>
      </c>
      <c r="C24" s="151" t="s">
        <v>225</v>
      </c>
      <c r="D24" s="151" t="s">
        <v>226</v>
      </c>
      <c r="E24" s="151" t="s">
        <v>119</v>
      </c>
      <c r="F24" s="151" t="s">
        <v>120</v>
      </c>
      <c r="G24" s="151" t="s">
        <v>233</v>
      </c>
      <c r="H24" s="151" t="s">
        <v>234</v>
      </c>
      <c r="I24" s="145">
        <v>3099</v>
      </c>
      <c r="J24" s="145">
        <v>3099</v>
      </c>
      <c r="K24" s="157"/>
      <c r="L24" s="157"/>
      <c r="M24" s="145">
        <v>3099</v>
      </c>
      <c r="N24" s="158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="1" customFormat="1" ht="20.25" customHeight="1" spans="1:24">
      <c r="A25" s="151" t="s">
        <v>195</v>
      </c>
      <c r="B25" s="151" t="s">
        <v>70</v>
      </c>
      <c r="C25" s="151" t="s">
        <v>225</v>
      </c>
      <c r="D25" s="151" t="s">
        <v>226</v>
      </c>
      <c r="E25" s="151" t="s">
        <v>119</v>
      </c>
      <c r="F25" s="151" t="s">
        <v>120</v>
      </c>
      <c r="G25" s="151" t="s">
        <v>235</v>
      </c>
      <c r="H25" s="151" t="s">
        <v>236</v>
      </c>
      <c r="I25" s="145">
        <v>3600</v>
      </c>
      <c r="J25" s="145">
        <v>3600</v>
      </c>
      <c r="K25" s="157"/>
      <c r="L25" s="157"/>
      <c r="M25" s="145">
        <v>3600</v>
      </c>
      <c r="N25" s="158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="1" customFormat="1" ht="20.25" customHeight="1" spans="1:24">
      <c r="A26" s="151" t="s">
        <v>195</v>
      </c>
      <c r="B26" s="151" t="s">
        <v>70</v>
      </c>
      <c r="C26" s="151" t="s">
        <v>225</v>
      </c>
      <c r="D26" s="151" t="s">
        <v>226</v>
      </c>
      <c r="E26" s="151" t="s">
        <v>119</v>
      </c>
      <c r="F26" s="151" t="s">
        <v>120</v>
      </c>
      <c r="G26" s="151" t="s">
        <v>237</v>
      </c>
      <c r="H26" s="151" t="s">
        <v>238</v>
      </c>
      <c r="I26" s="145">
        <v>6300</v>
      </c>
      <c r="J26" s="145">
        <v>6300</v>
      </c>
      <c r="K26" s="157"/>
      <c r="L26" s="157"/>
      <c r="M26" s="145">
        <v>6300</v>
      </c>
      <c r="N26" s="158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="1" customFormat="1" ht="20.25" customHeight="1" spans="1:24">
      <c r="A27" s="151" t="s">
        <v>195</v>
      </c>
      <c r="B27" s="151" t="s">
        <v>70</v>
      </c>
      <c r="C27" s="151" t="s">
        <v>225</v>
      </c>
      <c r="D27" s="151" t="s">
        <v>226</v>
      </c>
      <c r="E27" s="151" t="s">
        <v>119</v>
      </c>
      <c r="F27" s="151" t="s">
        <v>120</v>
      </c>
      <c r="G27" s="151" t="s">
        <v>239</v>
      </c>
      <c r="H27" s="151" t="s">
        <v>240</v>
      </c>
      <c r="I27" s="145">
        <v>4800</v>
      </c>
      <c r="J27" s="145">
        <v>4800</v>
      </c>
      <c r="K27" s="157"/>
      <c r="L27" s="157"/>
      <c r="M27" s="145">
        <v>4800</v>
      </c>
      <c r="N27" s="158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="1" customFormat="1" ht="20.25" customHeight="1" spans="1:24">
      <c r="A28" s="151" t="s">
        <v>195</v>
      </c>
      <c r="B28" s="151" t="s">
        <v>70</v>
      </c>
      <c r="C28" s="151" t="s">
        <v>225</v>
      </c>
      <c r="D28" s="151" t="s">
        <v>226</v>
      </c>
      <c r="E28" s="151" t="s">
        <v>119</v>
      </c>
      <c r="F28" s="151" t="s">
        <v>120</v>
      </c>
      <c r="G28" s="151" t="s">
        <v>241</v>
      </c>
      <c r="H28" s="151" t="s">
        <v>242</v>
      </c>
      <c r="I28" s="145">
        <v>1200</v>
      </c>
      <c r="J28" s="145">
        <v>1200</v>
      </c>
      <c r="K28" s="157"/>
      <c r="L28" s="157"/>
      <c r="M28" s="145">
        <v>1200</v>
      </c>
      <c r="N28" s="158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="1" customFormat="1" ht="20.25" customHeight="1" spans="1:24">
      <c r="A29" s="151" t="s">
        <v>195</v>
      </c>
      <c r="B29" s="151" t="s">
        <v>70</v>
      </c>
      <c r="C29" s="151" t="s">
        <v>225</v>
      </c>
      <c r="D29" s="151" t="s">
        <v>226</v>
      </c>
      <c r="E29" s="151" t="s">
        <v>119</v>
      </c>
      <c r="F29" s="151" t="s">
        <v>120</v>
      </c>
      <c r="G29" s="151" t="s">
        <v>243</v>
      </c>
      <c r="H29" s="151" t="s">
        <v>244</v>
      </c>
      <c r="I29" s="145">
        <v>9000</v>
      </c>
      <c r="J29" s="145">
        <v>9000</v>
      </c>
      <c r="K29" s="157"/>
      <c r="L29" s="157"/>
      <c r="M29" s="145">
        <v>9000</v>
      </c>
      <c r="N29" s="158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="1" customFormat="1" ht="20.25" customHeight="1" spans="1:24">
      <c r="A30" s="151" t="s">
        <v>195</v>
      </c>
      <c r="B30" s="151" t="s">
        <v>70</v>
      </c>
      <c r="C30" s="151" t="s">
        <v>225</v>
      </c>
      <c r="D30" s="151" t="s">
        <v>226</v>
      </c>
      <c r="E30" s="151" t="s">
        <v>119</v>
      </c>
      <c r="F30" s="151" t="s">
        <v>120</v>
      </c>
      <c r="G30" s="151" t="s">
        <v>220</v>
      </c>
      <c r="H30" s="151" t="s">
        <v>221</v>
      </c>
      <c r="I30" s="145">
        <v>2700</v>
      </c>
      <c r="J30" s="145">
        <v>2700</v>
      </c>
      <c r="K30" s="157"/>
      <c r="L30" s="157"/>
      <c r="M30" s="145">
        <v>2700</v>
      </c>
      <c r="N30" s="158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="1" customFormat="1" ht="20.25" customHeight="1" spans="1:24">
      <c r="A31" s="151" t="s">
        <v>195</v>
      </c>
      <c r="B31" s="151" t="s">
        <v>70</v>
      </c>
      <c r="C31" s="151" t="s">
        <v>245</v>
      </c>
      <c r="D31" s="151" t="s">
        <v>246</v>
      </c>
      <c r="E31" s="151" t="s">
        <v>119</v>
      </c>
      <c r="F31" s="151" t="s">
        <v>120</v>
      </c>
      <c r="G31" s="151" t="s">
        <v>202</v>
      </c>
      <c r="H31" s="151" t="s">
        <v>203</v>
      </c>
      <c r="I31" s="145">
        <v>83640</v>
      </c>
      <c r="J31" s="145">
        <v>83640</v>
      </c>
      <c r="K31" s="157"/>
      <c r="L31" s="157"/>
      <c r="M31" s="145">
        <v>83640</v>
      </c>
      <c r="N31" s="158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="1" customFormat="1" ht="20.25" customHeight="1" spans="1:24">
      <c r="A32" s="151" t="s">
        <v>195</v>
      </c>
      <c r="B32" s="151" t="s">
        <v>70</v>
      </c>
      <c r="C32" s="151" t="s">
        <v>245</v>
      </c>
      <c r="D32" s="151" t="s">
        <v>246</v>
      </c>
      <c r="E32" s="151" t="s">
        <v>119</v>
      </c>
      <c r="F32" s="151" t="s">
        <v>120</v>
      </c>
      <c r="G32" s="151" t="s">
        <v>202</v>
      </c>
      <c r="H32" s="151" t="s">
        <v>203</v>
      </c>
      <c r="I32" s="145">
        <v>60000</v>
      </c>
      <c r="J32" s="145">
        <v>60000</v>
      </c>
      <c r="K32" s="157"/>
      <c r="L32" s="157"/>
      <c r="M32" s="145">
        <v>60000</v>
      </c>
      <c r="N32" s="158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="1" customFormat="1" ht="17.25" customHeight="1" spans="1:24">
      <c r="A33" s="33" t="s">
        <v>167</v>
      </c>
      <c r="B33" s="34"/>
      <c r="C33" s="152"/>
      <c r="D33" s="152"/>
      <c r="E33" s="152"/>
      <c r="F33" s="152"/>
      <c r="G33" s="152"/>
      <c r="H33" s="153"/>
      <c r="I33" s="145">
        <v>881850.04</v>
      </c>
      <c r="J33" s="145">
        <v>881850.04</v>
      </c>
      <c r="K33" s="145"/>
      <c r="L33" s="145"/>
      <c r="M33" s="145">
        <v>881850.04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pane ySplit="1" topLeftCell="A2" activePane="bottomLeft" state="frozen"/>
      <selection/>
      <selection pane="bottomLeft" activeCell="I9" sqref="I9:K10"/>
    </sheetView>
  </sheetViews>
  <sheetFormatPr defaultColWidth="9.13888888888889" defaultRowHeight="14.25" customHeight="1"/>
  <cols>
    <col min="1" max="1" width="10.2777777777778" style="1" customWidth="1"/>
    <col min="2" max="2" width="13.4259259259259" style="1" customWidth="1"/>
    <col min="3" max="3" width="32.8518518518519" style="1" customWidth="1"/>
    <col min="4" max="4" width="23.8518518518519" style="1" customWidth="1"/>
    <col min="5" max="5" width="11.1388888888889" style="1" customWidth="1"/>
    <col min="6" max="6" width="17.712962962963" style="1" customWidth="1"/>
    <col min="7" max="7" width="9.85185185185185" style="1" customWidth="1"/>
    <col min="8" max="8" width="17.712962962963" style="1" customWidth="1"/>
    <col min="9" max="13" width="20" style="1" customWidth="1"/>
    <col min="14" max="14" width="12.2777777777778" style="1" customWidth="1"/>
    <col min="15" max="15" width="12.712962962963" style="1" customWidth="1"/>
    <col min="16" max="16" width="11.1388888888889" style="1" customWidth="1"/>
    <col min="17" max="21" width="19.8518518518519" style="1" customWidth="1"/>
    <col min="22" max="22" width="20" style="1" customWidth="1"/>
    <col min="23" max="23" width="19.8518518518519" style="1" customWidth="1"/>
    <col min="24" max="16384" width="9.13888888888889" style="1"/>
  </cols>
  <sheetData>
    <row r="1" s="1" customFormat="1" ht="13.5" customHeight="1" spans="2:23">
      <c r="B1" s="140"/>
      <c r="E1" s="2"/>
      <c r="F1" s="2"/>
      <c r="G1" s="2"/>
      <c r="H1" s="2"/>
      <c r="U1" s="140"/>
      <c r="W1" s="146" t="s">
        <v>247</v>
      </c>
    </row>
    <row r="2" s="1" customFormat="1" ht="46.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13.5" customHeight="1" spans="1:23">
      <c r="A3" s="5" t="str">
        <f>"单位名称："&amp;"昆明市生态环境局空港分局"</f>
        <v>单位名称：昆明市生态环境局空港分局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U3" s="140"/>
      <c r="W3" s="123" t="s">
        <v>1</v>
      </c>
    </row>
    <row r="4" s="1" customFormat="1" ht="21.75" customHeight="1" spans="1:23">
      <c r="A4" s="9" t="s">
        <v>248</v>
      </c>
      <c r="B4" s="10" t="s">
        <v>179</v>
      </c>
      <c r="C4" s="9" t="s">
        <v>180</v>
      </c>
      <c r="D4" s="9" t="s">
        <v>249</v>
      </c>
      <c r="E4" s="10" t="s">
        <v>181</v>
      </c>
      <c r="F4" s="10" t="s">
        <v>182</v>
      </c>
      <c r="G4" s="10" t="s">
        <v>250</v>
      </c>
      <c r="H4" s="10" t="s">
        <v>251</v>
      </c>
      <c r="I4" s="28" t="s">
        <v>55</v>
      </c>
      <c r="J4" s="11" t="s">
        <v>252</v>
      </c>
      <c r="K4" s="12"/>
      <c r="L4" s="12"/>
      <c r="M4" s="13"/>
      <c r="N4" s="11" t="s">
        <v>187</v>
      </c>
      <c r="O4" s="12"/>
      <c r="P4" s="13"/>
      <c r="Q4" s="10" t="s">
        <v>61</v>
      </c>
      <c r="R4" s="11" t="s">
        <v>62</v>
      </c>
      <c r="S4" s="12"/>
      <c r="T4" s="12"/>
      <c r="U4" s="12"/>
      <c r="V4" s="12"/>
      <c r="W4" s="13"/>
    </row>
    <row r="5" s="1" customFormat="1" ht="21.75" customHeight="1" spans="1:23">
      <c r="A5" s="14"/>
      <c r="B5" s="29"/>
      <c r="C5" s="14"/>
      <c r="D5" s="14"/>
      <c r="E5" s="15"/>
      <c r="F5" s="15"/>
      <c r="G5" s="15"/>
      <c r="H5" s="15"/>
      <c r="I5" s="29"/>
      <c r="J5" s="141" t="s">
        <v>58</v>
      </c>
      <c r="K5" s="142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10" t="s">
        <v>64</v>
      </c>
      <c r="T5" s="10" t="s">
        <v>193</v>
      </c>
      <c r="U5" s="10" t="s">
        <v>66</v>
      </c>
      <c r="V5" s="10" t="s">
        <v>67</v>
      </c>
      <c r="W5" s="10" t="s">
        <v>68</v>
      </c>
    </row>
    <row r="6" s="1" customFormat="1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3" t="s">
        <v>57</v>
      </c>
      <c r="K6" s="144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1" customFormat="1" ht="39.75" customHeight="1" spans="1:23">
      <c r="A7" s="17"/>
      <c r="B7" s="19"/>
      <c r="C7" s="17"/>
      <c r="D7" s="17"/>
      <c r="E7" s="18"/>
      <c r="F7" s="18"/>
      <c r="G7" s="18"/>
      <c r="H7" s="18"/>
      <c r="I7" s="19"/>
      <c r="J7" s="70" t="s">
        <v>57</v>
      </c>
      <c r="K7" s="70" t="s">
        <v>253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s="1" customFormat="1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20">
        <v>21</v>
      </c>
      <c r="V8" s="39">
        <v>22</v>
      </c>
      <c r="W8" s="20">
        <v>23</v>
      </c>
    </row>
    <row r="9" s="1" customFormat="1" ht="21.75" customHeight="1" spans="1:23">
      <c r="A9" s="72" t="s">
        <v>254</v>
      </c>
      <c r="B9" s="72" t="s">
        <v>255</v>
      </c>
      <c r="C9" s="72" t="s">
        <v>256</v>
      </c>
      <c r="D9" s="72" t="s">
        <v>70</v>
      </c>
      <c r="E9" s="72" t="s">
        <v>121</v>
      </c>
      <c r="F9" s="72" t="s">
        <v>122</v>
      </c>
      <c r="G9" s="72" t="s">
        <v>257</v>
      </c>
      <c r="H9" s="72" t="s">
        <v>258</v>
      </c>
      <c r="I9" s="145">
        <v>300000</v>
      </c>
      <c r="J9" s="145">
        <v>300000</v>
      </c>
      <c r="K9" s="145">
        <v>300000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="1" customFormat="1" ht="18.75" customHeight="1" spans="1:23">
      <c r="A10" s="33" t="s">
        <v>167</v>
      </c>
      <c r="B10" s="34"/>
      <c r="C10" s="34"/>
      <c r="D10" s="34"/>
      <c r="E10" s="34"/>
      <c r="F10" s="34"/>
      <c r="G10" s="34"/>
      <c r="H10" s="35"/>
      <c r="I10" s="145">
        <v>300000</v>
      </c>
      <c r="J10" s="145">
        <v>300000</v>
      </c>
      <c r="K10" s="145">
        <v>300000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2" customHeight="1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388888888889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3888888888889" style="1"/>
  </cols>
  <sheetData>
    <row r="1" s="1" customFormat="1" ht="18" customHeight="1" spans="10:10">
      <c r="J1" s="3" t="s">
        <v>259</v>
      </c>
    </row>
    <row r="2" s="1" customFormat="1" ht="39.75" customHeight="1" spans="1:10">
      <c r="A2" s="68" t="str">
        <f>"2025"&amp;"年部门项目支出绩效目标表"</f>
        <v>2025年部门项目支出绩效目标表</v>
      </c>
      <c r="B2" s="4"/>
      <c r="C2" s="4"/>
      <c r="D2" s="4"/>
      <c r="E2" s="4"/>
      <c r="F2" s="69"/>
      <c r="G2" s="4"/>
      <c r="H2" s="69"/>
      <c r="I2" s="69"/>
      <c r="J2" s="4"/>
    </row>
    <row r="3" s="1" customFormat="1" ht="17.25" customHeight="1" spans="1:1">
      <c r="A3" s="5" t="str">
        <f>"单位名称："&amp;"昆明市生态环境局空港分局"</f>
        <v>单位名称：昆明市生态环境局空港分局</v>
      </c>
    </row>
    <row r="4" s="1" customFormat="1" ht="44.25" customHeight="1" spans="1:10">
      <c r="A4" s="70" t="s">
        <v>180</v>
      </c>
      <c r="B4" s="70" t="s">
        <v>260</v>
      </c>
      <c r="C4" s="70" t="s">
        <v>261</v>
      </c>
      <c r="D4" s="70" t="s">
        <v>262</v>
      </c>
      <c r="E4" s="70" t="s">
        <v>263</v>
      </c>
      <c r="F4" s="71" t="s">
        <v>264</v>
      </c>
      <c r="G4" s="70" t="s">
        <v>265</v>
      </c>
      <c r="H4" s="71" t="s">
        <v>266</v>
      </c>
      <c r="I4" s="71" t="s">
        <v>267</v>
      </c>
      <c r="J4" s="70" t="s">
        <v>268</v>
      </c>
    </row>
    <row r="5" s="1" customFormat="1" ht="18.75" customHeight="1" spans="1:10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39">
        <v>6</v>
      </c>
      <c r="G5" s="138">
        <v>7</v>
      </c>
      <c r="H5" s="39">
        <v>8</v>
      </c>
      <c r="I5" s="39">
        <v>9</v>
      </c>
      <c r="J5" s="138">
        <v>10</v>
      </c>
    </row>
    <row r="6" s="1" customFormat="1" ht="42" customHeight="1" spans="1:10">
      <c r="A6" s="30" t="s">
        <v>70</v>
      </c>
      <c r="B6" s="72"/>
      <c r="C6" s="72"/>
      <c r="D6" s="72"/>
      <c r="E6" s="73"/>
      <c r="F6" s="74"/>
      <c r="G6" s="73"/>
      <c r="H6" s="74"/>
      <c r="I6" s="74"/>
      <c r="J6" s="73"/>
    </row>
    <row r="7" s="1" customFormat="1" ht="42" customHeight="1" spans="1:10">
      <c r="A7" s="139" t="s">
        <v>256</v>
      </c>
      <c r="B7" s="21" t="s">
        <v>269</v>
      </c>
      <c r="C7" s="21" t="s">
        <v>270</v>
      </c>
      <c r="D7" s="21" t="s">
        <v>271</v>
      </c>
      <c r="E7" s="30" t="s">
        <v>272</v>
      </c>
      <c r="F7" s="21" t="s">
        <v>273</v>
      </c>
      <c r="G7" s="30" t="s">
        <v>274</v>
      </c>
      <c r="H7" s="21" t="s">
        <v>275</v>
      </c>
      <c r="I7" s="21" t="s">
        <v>276</v>
      </c>
      <c r="J7" s="30" t="s">
        <v>277</v>
      </c>
    </row>
    <row r="8" s="1" customFormat="1" ht="42" customHeight="1" spans="1:10">
      <c r="A8" s="139" t="s">
        <v>256</v>
      </c>
      <c r="B8" s="21" t="s">
        <v>269</v>
      </c>
      <c r="C8" s="21" t="s">
        <v>270</v>
      </c>
      <c r="D8" s="21" t="s">
        <v>278</v>
      </c>
      <c r="E8" s="30" t="s">
        <v>279</v>
      </c>
      <c r="F8" s="21" t="s">
        <v>273</v>
      </c>
      <c r="G8" s="30" t="s">
        <v>280</v>
      </c>
      <c r="H8" s="21" t="s">
        <v>275</v>
      </c>
      <c r="I8" s="21" t="s">
        <v>276</v>
      </c>
      <c r="J8" s="30" t="s">
        <v>281</v>
      </c>
    </row>
    <row r="9" s="1" customFormat="1" ht="42" customHeight="1" spans="1:10">
      <c r="A9" s="139" t="s">
        <v>256</v>
      </c>
      <c r="B9" s="21" t="s">
        <v>269</v>
      </c>
      <c r="C9" s="21" t="s">
        <v>282</v>
      </c>
      <c r="D9" s="21" t="s">
        <v>283</v>
      </c>
      <c r="E9" s="30" t="s">
        <v>284</v>
      </c>
      <c r="F9" s="21" t="s">
        <v>273</v>
      </c>
      <c r="G9" s="30" t="s">
        <v>280</v>
      </c>
      <c r="H9" s="21" t="s">
        <v>275</v>
      </c>
      <c r="I9" s="21" t="s">
        <v>276</v>
      </c>
      <c r="J9" s="30" t="s">
        <v>284</v>
      </c>
    </row>
    <row r="10" s="1" customFormat="1" ht="42" customHeight="1" spans="1:10">
      <c r="A10" s="139" t="s">
        <v>256</v>
      </c>
      <c r="B10" s="21" t="s">
        <v>269</v>
      </c>
      <c r="C10" s="21" t="s">
        <v>285</v>
      </c>
      <c r="D10" s="21" t="s">
        <v>286</v>
      </c>
      <c r="E10" s="30" t="s">
        <v>287</v>
      </c>
      <c r="F10" s="21" t="s">
        <v>273</v>
      </c>
      <c r="G10" s="30" t="s">
        <v>280</v>
      </c>
      <c r="H10" s="21" t="s">
        <v>275</v>
      </c>
      <c r="I10" s="21" t="s">
        <v>276</v>
      </c>
      <c r="J10" s="30" t="s">
        <v>288</v>
      </c>
    </row>
  </sheetData>
  <mergeCells count="4">
    <mergeCell ref="A2:J2"/>
    <mergeCell ref="A3:H3"/>
    <mergeCell ref="A7:A10"/>
    <mergeCell ref="B7:B10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/>
  </cols>
  <sheetData>
    <row r="1" s="1" customFormat="1" ht="12" customHeight="1" spans="1:6">
      <c r="A1" s="124">
        <v>1</v>
      </c>
      <c r="B1" s="125">
        <v>0</v>
      </c>
      <c r="C1" s="124">
        <v>1</v>
      </c>
      <c r="D1" s="126"/>
      <c r="E1" s="126"/>
      <c r="F1" s="123" t="s">
        <v>289</v>
      </c>
    </row>
    <row r="2" s="1" customFormat="1" ht="42" customHeight="1" spans="1:6">
      <c r="A2" s="127" t="str">
        <f>"2025"&amp;"年部门政府性基金预算支出预算表"</f>
        <v>2025年部门政府性基金预算支出预算表</v>
      </c>
      <c r="B2" s="127" t="s">
        <v>290</v>
      </c>
      <c r="C2" s="128"/>
      <c r="D2" s="129"/>
      <c r="E2" s="129"/>
      <c r="F2" s="129"/>
    </row>
    <row r="3" s="1" customFormat="1" ht="13.5" customHeight="1" spans="1:6">
      <c r="A3" s="5" t="str">
        <f>"单位名称："&amp;"昆明市生态环境局空港分局"</f>
        <v>单位名称：昆明市生态环境局空港分局</v>
      </c>
      <c r="B3" s="5" t="s">
        <v>291</v>
      </c>
      <c r="C3" s="124"/>
      <c r="D3" s="126"/>
      <c r="E3" s="126"/>
      <c r="F3" s="123" t="s">
        <v>1</v>
      </c>
    </row>
    <row r="4" s="1" customFormat="1" ht="19.5" customHeight="1" spans="1:6">
      <c r="A4" s="130" t="s">
        <v>178</v>
      </c>
      <c r="B4" s="131" t="s">
        <v>72</v>
      </c>
      <c r="C4" s="130" t="s">
        <v>73</v>
      </c>
      <c r="D4" s="11" t="s">
        <v>292</v>
      </c>
      <c r="E4" s="12"/>
      <c r="F4" s="13"/>
    </row>
    <row r="5" s="1" customFormat="1" ht="18.75" customHeight="1" spans="1:6">
      <c r="A5" s="132"/>
      <c r="B5" s="133"/>
      <c r="C5" s="132"/>
      <c r="D5" s="16" t="s">
        <v>55</v>
      </c>
      <c r="E5" s="11" t="s">
        <v>75</v>
      </c>
      <c r="F5" s="16" t="s">
        <v>76</v>
      </c>
    </row>
    <row r="6" s="1" customFormat="1" ht="18.75" customHeight="1" spans="1:6">
      <c r="A6" s="71">
        <v>1</v>
      </c>
      <c r="B6" s="134" t="s">
        <v>83</v>
      </c>
      <c r="C6" s="71">
        <v>3</v>
      </c>
      <c r="D6" s="135">
        <v>4</v>
      </c>
      <c r="E6" s="135">
        <v>5</v>
      </c>
      <c r="F6" s="135">
        <v>6</v>
      </c>
    </row>
    <row r="7" s="1" customFormat="1" ht="21" customHeight="1" spans="1:6">
      <c r="A7" s="21"/>
      <c r="B7" s="21"/>
      <c r="C7" s="21"/>
      <c r="D7" s="84"/>
      <c r="E7" s="84"/>
      <c r="F7" s="84"/>
    </row>
    <row r="8" s="1" customFormat="1" ht="21" customHeight="1" spans="1:6">
      <c r="A8" s="21"/>
      <c r="B8" s="21"/>
      <c r="C8" s="21"/>
      <c r="D8" s="84"/>
      <c r="E8" s="84"/>
      <c r="F8" s="84"/>
    </row>
    <row r="9" s="1" customFormat="1" ht="18.75" customHeight="1" spans="1:6">
      <c r="A9" s="136" t="s">
        <v>167</v>
      </c>
      <c r="B9" s="136" t="s">
        <v>167</v>
      </c>
      <c r="C9" s="137" t="s">
        <v>167</v>
      </c>
      <c r="D9" s="84"/>
      <c r="E9" s="84"/>
      <c r="F9" s="84"/>
    </row>
    <row r="10" customHeight="1" spans="1:6">
      <c r="A10" s="75" t="s">
        <v>293</v>
      </c>
      <c r="B10" s="75"/>
      <c r="C10" s="75"/>
      <c r="D10" s="75"/>
      <c r="E10" s="75"/>
      <c r="F10" s="7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0" sqref="A10:S10"/>
    </sheetView>
  </sheetViews>
  <sheetFormatPr defaultColWidth="9.13888888888889" defaultRowHeight="14.25" customHeight="1"/>
  <cols>
    <col min="1" max="2" width="32.5740740740741" style="1" customWidth="1"/>
    <col min="3" max="3" width="41.1388888888889" style="1" customWidth="1"/>
    <col min="4" max="4" width="21.712962962963" style="1" customWidth="1"/>
    <col min="5" max="5" width="35.2777777777778" style="1" customWidth="1"/>
    <col min="6" max="6" width="7.71296296296296" style="1" customWidth="1"/>
    <col min="7" max="7" width="11.1388888888889" style="1" customWidth="1"/>
    <col min="8" max="8" width="13.2777777777778" style="1" customWidth="1"/>
    <col min="9" max="18" width="20" style="1" customWidth="1"/>
    <col min="19" max="19" width="19.8518518518519" style="1" customWidth="1"/>
    <col min="20" max="16384" width="9.13888888888889" style="1"/>
  </cols>
  <sheetData>
    <row r="1" s="1" customFormat="1" ht="15.75" customHeight="1" spans="2:19">
      <c r="B1" s="88"/>
      <c r="C1" s="88"/>
      <c r="R1" s="3"/>
      <c r="S1" s="3" t="s">
        <v>294</v>
      </c>
    </row>
    <row r="2" s="1" customFormat="1" ht="41.25" customHeight="1" spans="1:19">
      <c r="A2" s="77" t="str">
        <f>"2025"&amp;"年部门政府采购预算表"</f>
        <v>2025年部门政府采购预算表</v>
      </c>
      <c r="B2" s="69"/>
      <c r="C2" s="69"/>
      <c r="D2" s="4"/>
      <c r="E2" s="4"/>
      <c r="F2" s="4"/>
      <c r="G2" s="4"/>
      <c r="H2" s="4"/>
      <c r="I2" s="4"/>
      <c r="J2" s="4"/>
      <c r="K2" s="4"/>
      <c r="L2" s="4"/>
      <c r="M2" s="69"/>
      <c r="N2" s="4"/>
      <c r="O2" s="4"/>
      <c r="P2" s="69"/>
      <c r="Q2" s="4"/>
      <c r="R2" s="69"/>
      <c r="S2" s="69"/>
    </row>
    <row r="3" s="1" customFormat="1" ht="18.75" customHeight="1" spans="1:19">
      <c r="A3" s="116" t="str">
        <f>"单位名称："&amp;"昆明市生态环境局空港分局"</f>
        <v>单位名称：昆明市生态环境局空港分局</v>
      </c>
      <c r="B3" s="90"/>
      <c r="C3" s="90"/>
      <c r="D3" s="7"/>
      <c r="E3" s="7"/>
      <c r="F3" s="7"/>
      <c r="G3" s="7"/>
      <c r="H3" s="7"/>
      <c r="I3" s="7"/>
      <c r="J3" s="7"/>
      <c r="K3" s="7"/>
      <c r="L3" s="7"/>
      <c r="R3" s="8"/>
      <c r="S3" s="123" t="s">
        <v>1</v>
      </c>
    </row>
    <row r="4" s="1" customFormat="1" ht="15.75" customHeight="1" spans="1:19">
      <c r="A4" s="10" t="s">
        <v>177</v>
      </c>
      <c r="B4" s="91" t="s">
        <v>178</v>
      </c>
      <c r="C4" s="91" t="s">
        <v>295</v>
      </c>
      <c r="D4" s="92" t="s">
        <v>296</v>
      </c>
      <c r="E4" s="92" t="s">
        <v>297</v>
      </c>
      <c r="F4" s="92" t="s">
        <v>298</v>
      </c>
      <c r="G4" s="92" t="s">
        <v>299</v>
      </c>
      <c r="H4" s="92" t="s">
        <v>300</v>
      </c>
      <c r="I4" s="106" t="s">
        <v>185</v>
      </c>
      <c r="J4" s="106"/>
      <c r="K4" s="106"/>
      <c r="L4" s="106"/>
      <c r="M4" s="107"/>
      <c r="N4" s="106"/>
      <c r="O4" s="106"/>
      <c r="P4" s="85"/>
      <c r="Q4" s="106"/>
      <c r="R4" s="107"/>
      <c r="S4" s="86"/>
    </row>
    <row r="5" s="1" customFormat="1" ht="17.25" customHeight="1" spans="1:19">
      <c r="A5" s="15"/>
      <c r="B5" s="93"/>
      <c r="C5" s="93"/>
      <c r="D5" s="94"/>
      <c r="E5" s="94"/>
      <c r="F5" s="94"/>
      <c r="G5" s="94"/>
      <c r="H5" s="94"/>
      <c r="I5" s="94" t="s">
        <v>55</v>
      </c>
      <c r="J5" s="94" t="s">
        <v>58</v>
      </c>
      <c r="K5" s="94" t="s">
        <v>301</v>
      </c>
      <c r="L5" s="94" t="s">
        <v>302</v>
      </c>
      <c r="M5" s="108" t="s">
        <v>303</v>
      </c>
      <c r="N5" s="109" t="s">
        <v>304</v>
      </c>
      <c r="O5" s="109"/>
      <c r="P5" s="114"/>
      <c r="Q5" s="109"/>
      <c r="R5" s="115"/>
      <c r="S5" s="95"/>
    </row>
    <row r="6" s="1" customFormat="1" ht="54" customHeight="1" spans="1:19">
      <c r="A6" s="18"/>
      <c r="B6" s="95"/>
      <c r="C6" s="95"/>
      <c r="D6" s="96"/>
      <c r="E6" s="96"/>
      <c r="F6" s="96"/>
      <c r="G6" s="96"/>
      <c r="H6" s="96"/>
      <c r="I6" s="96"/>
      <c r="J6" s="96" t="s">
        <v>57</v>
      </c>
      <c r="K6" s="96"/>
      <c r="L6" s="96"/>
      <c r="M6" s="110"/>
      <c r="N6" s="96" t="s">
        <v>57</v>
      </c>
      <c r="O6" s="96" t="s">
        <v>64</v>
      </c>
      <c r="P6" s="95" t="s">
        <v>65</v>
      </c>
      <c r="Q6" s="96" t="s">
        <v>66</v>
      </c>
      <c r="R6" s="110" t="s">
        <v>67</v>
      </c>
      <c r="S6" s="95" t="s">
        <v>68</v>
      </c>
    </row>
    <row r="7" s="1" customFormat="1" ht="18" customHeight="1" spans="1:19">
      <c r="A7" s="117">
        <v>1</v>
      </c>
      <c r="B7" s="117" t="s">
        <v>83</v>
      </c>
      <c r="C7" s="118">
        <v>3</v>
      </c>
      <c r="D7" s="118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</row>
    <row r="8" s="1" customFormat="1" ht="21" customHeight="1" spans="1:19">
      <c r="A8" s="97"/>
      <c r="B8" s="98"/>
      <c r="C8" s="98"/>
      <c r="D8" s="99"/>
      <c r="E8" s="99"/>
      <c r="F8" s="99"/>
      <c r="G8" s="119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="1" customFormat="1" ht="21" customHeight="1" spans="1:19">
      <c r="A9" s="100" t="s">
        <v>167</v>
      </c>
      <c r="B9" s="101"/>
      <c r="C9" s="101"/>
      <c r="D9" s="102"/>
      <c r="E9" s="102"/>
      <c r="F9" s="102"/>
      <c r="G9" s="120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="1" customFormat="1" ht="21" customHeight="1" spans="1:19">
      <c r="A10" s="116" t="s">
        <v>305</v>
      </c>
      <c r="B10" s="5"/>
      <c r="C10" s="5"/>
      <c r="D10" s="116"/>
      <c r="E10" s="116"/>
      <c r="F10" s="116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E1" workbookViewId="0">
      <pane ySplit="1" topLeftCell="A2" activePane="bottomLeft" state="frozen"/>
      <selection/>
      <selection pane="bottomLeft" activeCell="E10" sqref="E10:T10"/>
    </sheetView>
  </sheetViews>
  <sheetFormatPr defaultColWidth="9.13888888888889" defaultRowHeight="14.25" customHeight="1"/>
  <cols>
    <col min="1" max="5" width="39.1388888888889" style="1" customWidth="1"/>
    <col min="6" max="6" width="27.5740740740741" style="1" customWidth="1"/>
    <col min="7" max="7" width="28.5740740740741" style="1" customWidth="1"/>
    <col min="8" max="8" width="28.1388888888889" style="1" customWidth="1"/>
    <col min="9" max="9" width="39.1388888888889" style="1" customWidth="1"/>
    <col min="10" max="18" width="20.4259259259259" style="1" customWidth="1"/>
    <col min="19" max="20" width="20.2777777777778" style="1" customWidth="1"/>
    <col min="21" max="16384" width="9.13888888888889" style="1"/>
  </cols>
  <sheetData>
    <row r="1" s="1" customFormat="1" ht="16.5" customHeight="1" spans="1:20">
      <c r="A1" s="81"/>
      <c r="B1" s="88"/>
      <c r="C1" s="88"/>
      <c r="D1" s="88"/>
      <c r="E1" s="88"/>
      <c r="F1" s="88"/>
      <c r="G1" s="88"/>
      <c r="H1" s="81"/>
      <c r="I1" s="81"/>
      <c r="J1" s="81"/>
      <c r="K1" s="81"/>
      <c r="L1" s="81"/>
      <c r="M1" s="81"/>
      <c r="N1" s="104"/>
      <c r="O1" s="81"/>
      <c r="P1" s="81"/>
      <c r="Q1" s="88"/>
      <c r="R1" s="81"/>
      <c r="S1" s="112"/>
      <c r="T1" s="112" t="s">
        <v>306</v>
      </c>
    </row>
    <row r="2" s="1" customFormat="1" ht="41.25" customHeight="1" spans="1:20">
      <c r="A2" s="77" t="str">
        <f>"2025"&amp;"年部门政府购买服务预算表"</f>
        <v>2025年部门政府购买服务预算表</v>
      </c>
      <c r="B2" s="69"/>
      <c r="C2" s="69"/>
      <c r="D2" s="69"/>
      <c r="E2" s="69"/>
      <c r="F2" s="69"/>
      <c r="G2" s="69"/>
      <c r="H2" s="89"/>
      <c r="I2" s="89"/>
      <c r="J2" s="89"/>
      <c r="K2" s="89"/>
      <c r="L2" s="89"/>
      <c r="M2" s="89"/>
      <c r="N2" s="105"/>
      <c r="O2" s="89"/>
      <c r="P2" s="89"/>
      <c r="Q2" s="69"/>
      <c r="R2" s="89"/>
      <c r="S2" s="105"/>
      <c r="T2" s="69"/>
    </row>
    <row r="3" s="1" customFormat="1" ht="22.5" customHeight="1" spans="1:20">
      <c r="A3" s="78" t="str">
        <f>"单位名称："&amp;"昆明市生态环境局空港分局"</f>
        <v>单位名称：昆明市生态环境局空港分局</v>
      </c>
      <c r="B3" s="90"/>
      <c r="C3" s="90"/>
      <c r="D3" s="90"/>
      <c r="E3" s="90"/>
      <c r="F3" s="90"/>
      <c r="G3" s="90"/>
      <c r="H3" s="79"/>
      <c r="I3" s="79"/>
      <c r="J3" s="79"/>
      <c r="K3" s="79"/>
      <c r="L3" s="79"/>
      <c r="M3" s="79"/>
      <c r="N3" s="104"/>
      <c r="O3" s="81"/>
      <c r="P3" s="81"/>
      <c r="Q3" s="88"/>
      <c r="R3" s="81"/>
      <c r="S3" s="113"/>
      <c r="T3" s="112" t="s">
        <v>1</v>
      </c>
    </row>
    <row r="4" s="1" customFormat="1" ht="24" customHeight="1" spans="1:20">
      <c r="A4" s="10" t="s">
        <v>177</v>
      </c>
      <c r="B4" s="91" t="s">
        <v>178</v>
      </c>
      <c r="C4" s="91" t="s">
        <v>295</v>
      </c>
      <c r="D4" s="91" t="s">
        <v>307</v>
      </c>
      <c r="E4" s="91" t="s">
        <v>308</v>
      </c>
      <c r="F4" s="91" t="s">
        <v>309</v>
      </c>
      <c r="G4" s="91" t="s">
        <v>310</v>
      </c>
      <c r="H4" s="92" t="s">
        <v>311</v>
      </c>
      <c r="I4" s="92" t="s">
        <v>312</v>
      </c>
      <c r="J4" s="106" t="s">
        <v>185</v>
      </c>
      <c r="K4" s="106"/>
      <c r="L4" s="106"/>
      <c r="M4" s="106"/>
      <c r="N4" s="107"/>
      <c r="O4" s="106"/>
      <c r="P4" s="106"/>
      <c r="Q4" s="85"/>
      <c r="R4" s="106"/>
      <c r="S4" s="107"/>
      <c r="T4" s="86"/>
    </row>
    <row r="5" s="1" customFormat="1" ht="24" customHeight="1" spans="1:20">
      <c r="A5" s="15"/>
      <c r="B5" s="93"/>
      <c r="C5" s="93"/>
      <c r="D5" s="93"/>
      <c r="E5" s="93"/>
      <c r="F5" s="93"/>
      <c r="G5" s="93"/>
      <c r="H5" s="94"/>
      <c r="I5" s="94"/>
      <c r="J5" s="94" t="s">
        <v>55</v>
      </c>
      <c r="K5" s="94" t="s">
        <v>58</v>
      </c>
      <c r="L5" s="94" t="s">
        <v>301</v>
      </c>
      <c r="M5" s="94" t="s">
        <v>302</v>
      </c>
      <c r="N5" s="108" t="s">
        <v>303</v>
      </c>
      <c r="O5" s="109" t="s">
        <v>304</v>
      </c>
      <c r="P5" s="109"/>
      <c r="Q5" s="114"/>
      <c r="R5" s="109"/>
      <c r="S5" s="115"/>
      <c r="T5" s="95"/>
    </row>
    <row r="6" s="1" customFormat="1" ht="54" customHeight="1" spans="1:20">
      <c r="A6" s="18"/>
      <c r="B6" s="95"/>
      <c r="C6" s="95"/>
      <c r="D6" s="95"/>
      <c r="E6" s="95"/>
      <c r="F6" s="95"/>
      <c r="G6" s="95"/>
      <c r="H6" s="96"/>
      <c r="I6" s="96"/>
      <c r="J6" s="96"/>
      <c r="K6" s="96" t="s">
        <v>57</v>
      </c>
      <c r="L6" s="96"/>
      <c r="M6" s="96"/>
      <c r="N6" s="110"/>
      <c r="O6" s="96" t="s">
        <v>57</v>
      </c>
      <c r="P6" s="96" t="s">
        <v>64</v>
      </c>
      <c r="Q6" s="95" t="s">
        <v>65</v>
      </c>
      <c r="R6" s="96" t="s">
        <v>66</v>
      </c>
      <c r="S6" s="110" t="s">
        <v>67</v>
      </c>
      <c r="T6" s="95" t="s">
        <v>68</v>
      </c>
    </row>
    <row r="7" s="1" customFormat="1" ht="17.25" customHeight="1" spans="1:20">
      <c r="A7" s="19">
        <v>1</v>
      </c>
      <c r="B7" s="95">
        <v>2</v>
      </c>
      <c r="C7" s="19">
        <v>3</v>
      </c>
      <c r="D7" s="19">
        <v>4</v>
      </c>
      <c r="E7" s="95">
        <v>5</v>
      </c>
      <c r="F7" s="19">
        <v>6</v>
      </c>
      <c r="G7" s="19">
        <v>7</v>
      </c>
      <c r="H7" s="95">
        <v>8</v>
      </c>
      <c r="I7" s="19">
        <v>9</v>
      </c>
      <c r="J7" s="19">
        <v>10</v>
      </c>
      <c r="K7" s="95">
        <v>11</v>
      </c>
      <c r="L7" s="19">
        <v>12</v>
      </c>
      <c r="M7" s="19">
        <v>13</v>
      </c>
      <c r="N7" s="95">
        <v>14</v>
      </c>
      <c r="O7" s="19">
        <v>15</v>
      </c>
      <c r="P7" s="19">
        <v>16</v>
      </c>
      <c r="Q7" s="95">
        <v>17</v>
      </c>
      <c r="R7" s="19">
        <v>18</v>
      </c>
      <c r="S7" s="19">
        <v>19</v>
      </c>
      <c r="T7" s="19">
        <v>20</v>
      </c>
    </row>
    <row r="8" s="1" customFormat="1" ht="21" customHeight="1" spans="1:20">
      <c r="A8" s="97"/>
      <c r="B8" s="98"/>
      <c r="C8" s="98"/>
      <c r="D8" s="98"/>
      <c r="E8" s="98"/>
      <c r="F8" s="98"/>
      <c r="G8" s="98"/>
      <c r="H8" s="99"/>
      <c r="I8" s="99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="1" customFormat="1" ht="21" customHeight="1" spans="1:20">
      <c r="A9" s="100" t="s">
        <v>167</v>
      </c>
      <c r="B9" s="101"/>
      <c r="C9" s="101"/>
      <c r="D9" s="101"/>
      <c r="E9" s="101"/>
      <c r="F9" s="101"/>
      <c r="G9" s="101"/>
      <c r="H9" s="102"/>
      <c r="I9" s="111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customHeight="1" spans="5:20">
      <c r="E10" s="103" t="s">
        <v>313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</sheetData>
  <mergeCells count="20">
    <mergeCell ref="A2:T2"/>
    <mergeCell ref="A3:I3"/>
    <mergeCell ref="J4:T4"/>
    <mergeCell ref="O5:T5"/>
    <mergeCell ref="A9:I9"/>
    <mergeCell ref="E10:T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AD9"/>
  <sheetViews>
    <sheetView showZeros="0" topLeftCell="G1" workbookViewId="0">
      <pane ySplit="1" topLeftCell="A11" activePane="bottomLeft" state="frozen"/>
      <selection/>
      <selection pane="bottomLeft" activeCell="O23" sqref="O23"/>
    </sheetView>
  </sheetViews>
  <sheetFormatPr defaultColWidth="9.13888888888889" defaultRowHeight="14.25" customHeight="1"/>
  <cols>
    <col min="1" max="1" width="37.712962962963" style="1" customWidth="1"/>
    <col min="2" max="24" width="20" style="1" customWidth="1"/>
    <col min="25" max="16384" width="9.13888888888889" style="1"/>
  </cols>
  <sheetData>
    <row r="1" s="1" customFormat="1" ht="17.25" customHeight="1" spans="4:24">
      <c r="D1" s="76"/>
      <c r="W1" s="3"/>
      <c r="X1" s="3" t="s">
        <v>314</v>
      </c>
    </row>
    <row r="2" s="1" customFormat="1" ht="41.25" customHeight="1" spans="1:24">
      <c r="A2" s="77" t="str">
        <f>"2025"&amp;"年市对下转移支付预算表"</f>
        <v>2025年市对下转移支付预算表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9"/>
      <c r="X2" s="69"/>
    </row>
    <row r="3" s="1" customFormat="1" ht="18" customHeight="1" spans="1:24">
      <c r="A3" s="78" t="str">
        <f>"单位名称："&amp;"昆明市生态环境局空港分局"</f>
        <v>单位名称：昆明市生态环境局空港分局</v>
      </c>
      <c r="B3" s="79"/>
      <c r="C3" s="79"/>
      <c r="D3" s="80"/>
      <c r="E3" s="81"/>
      <c r="F3" s="81"/>
      <c r="G3" s="81"/>
      <c r="H3" s="81"/>
      <c r="I3" s="81"/>
      <c r="W3" s="8"/>
      <c r="X3" s="8" t="s">
        <v>1</v>
      </c>
    </row>
    <row r="4" s="1" customFormat="1" ht="19.5" customHeight="1" spans="1:24">
      <c r="A4" s="28" t="s">
        <v>315</v>
      </c>
      <c r="B4" s="11" t="s">
        <v>185</v>
      </c>
      <c r="C4" s="12"/>
      <c r="D4" s="12"/>
      <c r="E4" s="11" t="s">
        <v>316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85"/>
      <c r="X4" s="86"/>
    </row>
    <row r="5" s="1" customFormat="1" ht="40.5" customHeight="1" spans="1:24">
      <c r="A5" s="19"/>
      <c r="B5" s="29" t="s">
        <v>55</v>
      </c>
      <c r="C5" s="10" t="s">
        <v>58</v>
      </c>
      <c r="D5" s="82" t="s">
        <v>301</v>
      </c>
      <c r="E5" s="51" t="s">
        <v>317</v>
      </c>
      <c r="F5" s="51" t="s">
        <v>318</v>
      </c>
      <c r="G5" s="51" t="s">
        <v>319</v>
      </c>
      <c r="H5" s="51" t="s">
        <v>320</v>
      </c>
      <c r="I5" s="51" t="s">
        <v>321</v>
      </c>
      <c r="J5" s="51" t="s">
        <v>322</v>
      </c>
      <c r="K5" s="51" t="s">
        <v>323</v>
      </c>
      <c r="L5" s="51" t="s">
        <v>324</v>
      </c>
      <c r="M5" s="51" t="s">
        <v>325</v>
      </c>
      <c r="N5" s="51" t="s">
        <v>326</v>
      </c>
      <c r="O5" s="51" t="s">
        <v>327</v>
      </c>
      <c r="P5" s="51" t="s">
        <v>328</v>
      </c>
      <c r="Q5" s="51" t="s">
        <v>329</v>
      </c>
      <c r="R5" s="51" t="s">
        <v>330</v>
      </c>
      <c r="S5" s="51" t="s">
        <v>331</v>
      </c>
      <c r="T5" s="51" t="s">
        <v>332</v>
      </c>
      <c r="U5" s="51" t="s">
        <v>333</v>
      </c>
      <c r="V5" s="51" t="s">
        <v>334</v>
      </c>
      <c r="W5" s="51" t="s">
        <v>335</v>
      </c>
      <c r="X5" s="87" t="s">
        <v>336</v>
      </c>
    </row>
    <row r="6" s="1" customFormat="1" ht="19.5" customHeight="1" spans="1:24">
      <c r="A6" s="20">
        <v>1</v>
      </c>
      <c r="B6" s="20">
        <v>2</v>
      </c>
      <c r="C6" s="20">
        <v>3</v>
      </c>
      <c r="D6" s="83">
        <v>4</v>
      </c>
      <c r="E6" s="39">
        <v>5</v>
      </c>
      <c r="F6" s="20">
        <v>6</v>
      </c>
      <c r="G6" s="20">
        <v>7</v>
      </c>
      <c r="H6" s="83">
        <v>8</v>
      </c>
      <c r="I6" s="20">
        <v>9</v>
      </c>
      <c r="J6" s="20">
        <v>10</v>
      </c>
      <c r="K6" s="20">
        <v>11</v>
      </c>
      <c r="L6" s="83">
        <v>12</v>
      </c>
      <c r="M6" s="20">
        <v>13</v>
      </c>
      <c r="N6" s="20">
        <v>14</v>
      </c>
      <c r="O6" s="20">
        <v>15</v>
      </c>
      <c r="P6" s="83">
        <v>16</v>
      </c>
      <c r="Q6" s="20">
        <v>17</v>
      </c>
      <c r="R6" s="20">
        <v>18</v>
      </c>
      <c r="S6" s="20">
        <v>19</v>
      </c>
      <c r="T6" s="83">
        <v>20</v>
      </c>
      <c r="U6" s="83">
        <v>21</v>
      </c>
      <c r="V6" s="83">
        <v>22</v>
      </c>
      <c r="W6" s="39">
        <v>23</v>
      </c>
      <c r="X6" s="39">
        <v>24</v>
      </c>
    </row>
    <row r="7" s="1" customFormat="1" ht="19.5" customHeight="1" spans="1:24">
      <c r="A7" s="30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="1" customFormat="1" ht="19.5" customHeight="1" spans="1:24">
      <c r="A8" s="72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customHeight="1" spans="7:30">
      <c r="G9" s="75" t="s">
        <v>337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</sheetData>
  <mergeCells count="6">
    <mergeCell ref="A2:X2"/>
    <mergeCell ref="A3:I3"/>
    <mergeCell ref="B4:D4"/>
    <mergeCell ref="E4:X4"/>
    <mergeCell ref="G9:AD9"/>
    <mergeCell ref="A4:A5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pane ySplit="1" topLeftCell="A6" activePane="bottomLeft" state="frozen"/>
      <selection/>
      <selection pane="bottomLeft" activeCell="A8" sqref="A8:X8"/>
    </sheetView>
  </sheetViews>
  <sheetFormatPr defaultColWidth="9.13888888888889" defaultRowHeight="12" customHeight="1" outlineLevelRow="7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388888888889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3888888888889" style="1"/>
  </cols>
  <sheetData>
    <row r="1" s="1" customFormat="1" ht="16.5" customHeight="1" spans="10:10">
      <c r="J1" s="3" t="s">
        <v>338</v>
      </c>
    </row>
    <row r="2" s="1" customFormat="1" ht="41.25" customHeight="1" spans="1:10">
      <c r="A2" s="68" t="str">
        <f>"2025"&amp;"年市对下转移支付绩效目标表"</f>
        <v>2025年市对下转移支付绩效目标表</v>
      </c>
      <c r="B2" s="4"/>
      <c r="C2" s="4"/>
      <c r="D2" s="4"/>
      <c r="E2" s="4"/>
      <c r="F2" s="69"/>
      <c r="G2" s="4"/>
      <c r="H2" s="69"/>
      <c r="I2" s="69"/>
      <c r="J2" s="4"/>
    </row>
    <row r="3" s="1" customFormat="1" ht="17.25" customHeight="1" spans="1:1">
      <c r="A3" s="5" t="str">
        <f>"单位名称："&amp;"昆明市生态环境局空港分局"</f>
        <v>单位名称：昆明市生态环境局空港分局</v>
      </c>
    </row>
    <row r="4" s="1" customFormat="1" ht="44.25" customHeight="1" spans="1:10">
      <c r="A4" s="70" t="s">
        <v>315</v>
      </c>
      <c r="B4" s="70" t="s">
        <v>260</v>
      </c>
      <c r="C4" s="70" t="s">
        <v>261</v>
      </c>
      <c r="D4" s="70" t="s">
        <v>262</v>
      </c>
      <c r="E4" s="70" t="s">
        <v>263</v>
      </c>
      <c r="F4" s="71" t="s">
        <v>264</v>
      </c>
      <c r="G4" s="70" t="s">
        <v>265</v>
      </c>
      <c r="H4" s="71" t="s">
        <v>266</v>
      </c>
      <c r="I4" s="71" t="s">
        <v>267</v>
      </c>
      <c r="J4" s="70" t="s">
        <v>268</v>
      </c>
    </row>
    <row r="5" s="1" customFormat="1" ht="14.25" customHeight="1" spans="1:10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1">
        <v>6</v>
      </c>
      <c r="G5" s="70">
        <v>7</v>
      </c>
      <c r="H5" s="71">
        <v>8</v>
      </c>
      <c r="I5" s="71">
        <v>9</v>
      </c>
      <c r="J5" s="70">
        <v>10</v>
      </c>
    </row>
    <row r="6" s="1" customFormat="1" ht="42" customHeight="1" spans="1:10">
      <c r="A6" s="30"/>
      <c r="B6" s="72"/>
      <c r="C6" s="72"/>
      <c r="D6" s="72"/>
      <c r="E6" s="73"/>
      <c r="F6" s="74"/>
      <c r="G6" s="73"/>
      <c r="H6" s="74"/>
      <c r="I6" s="74"/>
      <c r="J6" s="73"/>
    </row>
    <row r="7" s="1" customFormat="1" ht="42" customHeight="1" spans="1:10">
      <c r="A7" s="30"/>
      <c r="B7" s="21"/>
      <c r="C7" s="21"/>
      <c r="D7" s="21"/>
      <c r="E7" s="30"/>
      <c r="F7" s="21"/>
      <c r="G7" s="30"/>
      <c r="H7" s="21"/>
      <c r="I7" s="21"/>
      <c r="J7" s="30"/>
    </row>
    <row r="8" customHeight="1" spans="1:24">
      <c r="A8" s="75" t="s">
        <v>339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</sheetData>
  <mergeCells count="3">
    <mergeCell ref="A2:J2"/>
    <mergeCell ref="A3:H3"/>
    <mergeCell ref="A8:X8"/>
  </mergeCells>
  <printOptions horizontalCentered="1"/>
  <pageMargins left="0.96" right="0.96" top="0.72" bottom="0.72" header="0" footer="0"/>
  <pageSetup paperSize="9" scale="3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9" sqref="A9:H9"/>
    </sheetView>
  </sheetViews>
  <sheetFormatPr defaultColWidth="10.4259259259259" defaultRowHeight="14.25" customHeight="1"/>
  <cols>
    <col min="1" max="3" width="33.712962962963" style="1" customWidth="1"/>
    <col min="4" max="4" width="45.5740740740741" style="1" customWidth="1"/>
    <col min="5" max="5" width="27.5740740740741" style="1" customWidth="1"/>
    <col min="6" max="6" width="21.712962962963" style="1" customWidth="1"/>
    <col min="7" max="9" width="26.2777777777778" style="1" customWidth="1"/>
    <col min="10" max="16384" width="10.4259259259259" style="1"/>
  </cols>
  <sheetData>
    <row r="1" s="1" customFormat="1" customHeight="1" spans="1:9">
      <c r="A1" s="41" t="s">
        <v>340</v>
      </c>
      <c r="B1" s="42"/>
      <c r="C1" s="42"/>
      <c r="D1" s="43"/>
      <c r="E1" s="43"/>
      <c r="F1" s="43"/>
      <c r="G1" s="42"/>
      <c r="H1" s="42"/>
      <c r="I1" s="43"/>
    </row>
    <row r="2" s="1" customFormat="1" ht="41.25" customHeight="1" spans="1:9">
      <c r="A2" s="44" t="str">
        <f>"2025"&amp;"年新增资产配置预算表"</f>
        <v>2025年新增资产配置预算表</v>
      </c>
      <c r="B2" s="45"/>
      <c r="C2" s="45"/>
      <c r="D2" s="46"/>
      <c r="E2" s="46"/>
      <c r="F2" s="46"/>
      <c r="G2" s="45"/>
      <c r="H2" s="45"/>
      <c r="I2" s="46"/>
    </row>
    <row r="3" s="1" customFormat="1" customHeight="1" spans="1:9">
      <c r="A3" s="47" t="str">
        <f>"单位名称："&amp;"昆明市生态环境局空港分局"</f>
        <v>单位名称：昆明市生态环境局空港分局</v>
      </c>
      <c r="B3" s="48"/>
      <c r="C3" s="48"/>
      <c r="D3" s="49"/>
      <c r="F3" s="46"/>
      <c r="G3" s="45"/>
      <c r="H3" s="45"/>
      <c r="I3" s="67" t="s">
        <v>1</v>
      </c>
    </row>
    <row r="4" s="1" customFormat="1" ht="28.5" customHeight="1" spans="1:9">
      <c r="A4" s="50" t="s">
        <v>177</v>
      </c>
      <c r="B4" s="51" t="s">
        <v>178</v>
      </c>
      <c r="C4" s="52" t="s">
        <v>341</v>
      </c>
      <c r="D4" s="50" t="s">
        <v>342</v>
      </c>
      <c r="E4" s="50" t="s">
        <v>343</v>
      </c>
      <c r="F4" s="50" t="s">
        <v>344</v>
      </c>
      <c r="G4" s="51" t="s">
        <v>345</v>
      </c>
      <c r="H4" s="39"/>
      <c r="I4" s="50"/>
    </row>
    <row r="5" s="1" customFormat="1" ht="21" customHeight="1" spans="1:9">
      <c r="A5" s="52"/>
      <c r="B5" s="53"/>
      <c r="C5" s="53"/>
      <c r="D5" s="54"/>
      <c r="E5" s="53"/>
      <c r="F5" s="53"/>
      <c r="G5" s="51" t="s">
        <v>299</v>
      </c>
      <c r="H5" s="51" t="s">
        <v>346</v>
      </c>
      <c r="I5" s="51" t="s">
        <v>347</v>
      </c>
    </row>
    <row r="6" s="1" customFormat="1" ht="17.25" customHeight="1" spans="1:9">
      <c r="A6" s="55" t="s">
        <v>82</v>
      </c>
      <c r="B6" s="56"/>
      <c r="C6" s="57" t="s">
        <v>83</v>
      </c>
      <c r="D6" s="55" t="s">
        <v>84</v>
      </c>
      <c r="E6" s="58" t="s">
        <v>85</v>
      </c>
      <c r="F6" s="55" t="s">
        <v>86</v>
      </c>
      <c r="G6" s="57" t="s">
        <v>87</v>
      </c>
      <c r="H6" s="59" t="s">
        <v>88</v>
      </c>
      <c r="I6" s="58" t="s">
        <v>89</v>
      </c>
    </row>
    <row r="7" s="1" customFormat="1" ht="19.5" customHeight="1" spans="1:9">
      <c r="A7" s="60"/>
      <c r="B7" s="32"/>
      <c r="C7" s="32"/>
      <c r="D7" s="30"/>
      <c r="E7" s="21"/>
      <c r="F7" s="59"/>
      <c r="G7" s="61"/>
      <c r="H7" s="62"/>
      <c r="I7" s="62"/>
    </row>
    <row r="8" s="1" customFormat="1" ht="19.5" customHeight="1" spans="1:9">
      <c r="A8" s="63" t="s">
        <v>55</v>
      </c>
      <c r="B8" s="64"/>
      <c r="C8" s="64"/>
      <c r="D8" s="65"/>
      <c r="E8" s="66"/>
      <c r="F8" s="66"/>
      <c r="G8" s="61"/>
      <c r="H8" s="62"/>
      <c r="I8" s="62"/>
    </row>
    <row r="9" customHeight="1" spans="1:8">
      <c r="A9" s="36" t="s">
        <v>348</v>
      </c>
      <c r="B9" s="37"/>
      <c r="C9" s="37"/>
      <c r="D9" s="37"/>
      <c r="E9" s="37"/>
      <c r="F9" s="37"/>
      <c r="G9" s="37"/>
      <c r="H9" s="38"/>
    </row>
  </sheetData>
  <mergeCells count="12">
    <mergeCell ref="A1:I1"/>
    <mergeCell ref="A2:I2"/>
    <mergeCell ref="A3:C3"/>
    <mergeCell ref="G4:I4"/>
    <mergeCell ref="A8:F8"/>
    <mergeCell ref="A9:H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3" activePane="bottomLeft" state="frozen"/>
      <selection/>
      <selection pane="bottomLeft" activeCell="E20" sqref="E20"/>
    </sheetView>
  </sheetViews>
  <sheetFormatPr defaultColWidth="9.13888888888889" defaultRowHeight="14.25" customHeight="1"/>
  <cols>
    <col min="1" max="1" width="19.2777777777778" style="1" customWidth="1"/>
    <col min="2" max="2" width="33.8518518518519" style="1" customWidth="1"/>
    <col min="3" max="3" width="23.8518518518519" style="1" customWidth="1"/>
    <col min="4" max="4" width="11.1388888888889" style="1" customWidth="1"/>
    <col min="5" max="5" width="17.712962962963" style="1" customWidth="1"/>
    <col min="6" max="6" width="9.85185185185185" style="1" customWidth="1"/>
    <col min="7" max="7" width="17.712962962963" style="1" customWidth="1"/>
    <col min="8" max="11" width="23.1388888888889" style="1" customWidth="1"/>
    <col min="12" max="16384" width="9.13888888888889" style="1"/>
  </cols>
  <sheetData>
    <row r="1" s="1" customFormat="1" customHeight="1" spans="4:11">
      <c r="D1" s="2"/>
      <c r="E1" s="2"/>
      <c r="F1" s="2"/>
      <c r="G1" s="2"/>
      <c r="K1" s="3" t="s">
        <v>349</v>
      </c>
    </row>
    <row r="2" s="1" customFormat="1" ht="41.25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3.5" customHeight="1" spans="1:11">
      <c r="A3" s="5" t="str">
        <f>"单位名称："&amp;"昆明市生态环境局空港分局"</f>
        <v>单位名称：昆明市生态环境局空港分局</v>
      </c>
      <c r="B3" s="6"/>
      <c r="C3" s="6"/>
      <c r="D3" s="6"/>
      <c r="E3" s="6"/>
      <c r="F3" s="6"/>
      <c r="G3" s="6"/>
      <c r="H3" s="7"/>
      <c r="I3" s="7"/>
      <c r="J3" s="7"/>
      <c r="K3" s="8" t="s">
        <v>1</v>
      </c>
    </row>
    <row r="4" s="1" customFormat="1" ht="21.75" customHeight="1" spans="1:11">
      <c r="A4" s="9" t="s">
        <v>248</v>
      </c>
      <c r="B4" s="9" t="s">
        <v>180</v>
      </c>
      <c r="C4" s="9" t="s">
        <v>249</v>
      </c>
      <c r="D4" s="10" t="s">
        <v>181</v>
      </c>
      <c r="E4" s="10" t="s">
        <v>182</v>
      </c>
      <c r="F4" s="10" t="s">
        <v>250</v>
      </c>
      <c r="G4" s="10" t="s">
        <v>251</v>
      </c>
      <c r="H4" s="28" t="s">
        <v>55</v>
      </c>
      <c r="I4" s="11" t="s">
        <v>350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58</v>
      </c>
      <c r="J5" s="10" t="s">
        <v>59</v>
      </c>
      <c r="K5" s="10" t="s">
        <v>60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 t="s">
        <v>57</v>
      </c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18.75" customHeight="1" spans="1:11">
      <c r="A8" s="30"/>
      <c r="B8" s="21"/>
      <c r="C8" s="30"/>
      <c r="D8" s="30"/>
      <c r="E8" s="30"/>
      <c r="F8" s="30"/>
      <c r="G8" s="30"/>
      <c r="H8" s="31"/>
      <c r="I8" s="40"/>
      <c r="J8" s="40"/>
      <c r="K8" s="31"/>
    </row>
    <row r="9" s="1" customFormat="1" ht="18.75" customHeight="1" spans="1:11">
      <c r="A9" s="32"/>
      <c r="B9" s="21"/>
      <c r="C9" s="21"/>
      <c r="D9" s="21"/>
      <c r="E9" s="21"/>
      <c r="F9" s="21"/>
      <c r="G9" s="21"/>
      <c r="H9" s="24"/>
      <c r="I9" s="24"/>
      <c r="J9" s="24"/>
      <c r="K9" s="31"/>
    </row>
    <row r="10" s="1" customFormat="1" ht="18.75" customHeight="1" spans="1:11">
      <c r="A10" s="33" t="s">
        <v>167</v>
      </c>
      <c r="B10" s="34"/>
      <c r="C10" s="34"/>
      <c r="D10" s="34"/>
      <c r="E10" s="34"/>
      <c r="F10" s="34"/>
      <c r="G10" s="35"/>
      <c r="H10" s="24"/>
      <c r="I10" s="24"/>
      <c r="J10" s="24"/>
      <c r="K10" s="31"/>
    </row>
    <row r="11" customHeight="1" spans="1:8">
      <c r="A11" s="36" t="s">
        <v>351</v>
      </c>
      <c r="B11" s="37"/>
      <c r="C11" s="37"/>
      <c r="D11" s="37"/>
      <c r="E11" s="37"/>
      <c r="F11" s="37"/>
      <c r="G11" s="37"/>
      <c r="H11" s="38"/>
    </row>
  </sheetData>
  <mergeCells count="16">
    <mergeCell ref="A2:K2"/>
    <mergeCell ref="A3:G3"/>
    <mergeCell ref="I4:K4"/>
    <mergeCell ref="A10:G10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E8" sqref="E8:E10"/>
    </sheetView>
  </sheetViews>
  <sheetFormatPr defaultColWidth="9.13888888888889" defaultRowHeight="14.25" customHeight="1" outlineLevelCol="6"/>
  <cols>
    <col min="1" max="1" width="35.2777777777778" style="1" customWidth="1"/>
    <col min="2" max="4" width="28" style="1" customWidth="1"/>
    <col min="5" max="7" width="23.8518518518519" style="1" customWidth="1"/>
    <col min="8" max="16384" width="9.13888888888889" style="1"/>
  </cols>
  <sheetData>
    <row r="1" s="1" customFormat="1" ht="13.5" customHeight="1" spans="4:7">
      <c r="D1" s="2"/>
      <c r="G1" s="3" t="s">
        <v>352</v>
      </c>
    </row>
    <row r="2" s="1" customFormat="1" ht="41.2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"单位名称："&amp;"昆明市生态环境局空港分局"</f>
        <v>单位名称：昆明市生态环境局空港分局</v>
      </c>
      <c r="B3" s="6"/>
      <c r="C3" s="6"/>
      <c r="D3" s="6"/>
      <c r="E3" s="7"/>
      <c r="F3" s="7"/>
      <c r="G3" s="8" t="s">
        <v>1</v>
      </c>
    </row>
    <row r="4" s="1" customFormat="1" ht="21.75" customHeight="1" spans="1:7">
      <c r="A4" s="9" t="s">
        <v>249</v>
      </c>
      <c r="B4" s="9" t="s">
        <v>248</v>
      </c>
      <c r="C4" s="9" t="s">
        <v>180</v>
      </c>
      <c r="D4" s="10" t="s">
        <v>353</v>
      </c>
      <c r="E4" s="11" t="s">
        <v>58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s="1" customFormat="1" ht="40.5" customHeight="1" spans="1:7">
      <c r="A6" s="17"/>
      <c r="B6" s="17"/>
      <c r="C6" s="17"/>
      <c r="D6" s="18"/>
      <c r="E6" s="19"/>
      <c r="F6" s="18" t="s">
        <v>57</v>
      </c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17.25" customHeight="1" spans="1:7">
      <c r="A8" s="21" t="s">
        <v>70</v>
      </c>
      <c r="B8" s="22"/>
      <c r="C8" s="22"/>
      <c r="D8" s="21"/>
      <c r="E8" s="23">
        <v>300000</v>
      </c>
      <c r="F8" s="24"/>
      <c r="G8" s="24"/>
    </row>
    <row r="9" s="1" customFormat="1" ht="18.75" customHeight="1" spans="1:7">
      <c r="A9" s="21"/>
      <c r="B9" s="21" t="s">
        <v>354</v>
      </c>
      <c r="C9" s="21" t="s">
        <v>256</v>
      </c>
      <c r="D9" s="21" t="s">
        <v>355</v>
      </c>
      <c r="E9" s="23">
        <v>300000</v>
      </c>
      <c r="F9" s="24"/>
      <c r="G9" s="24"/>
    </row>
    <row r="10" s="1" customFormat="1" ht="18.75" customHeight="1" spans="1:7">
      <c r="A10" s="25" t="s">
        <v>55</v>
      </c>
      <c r="B10" s="26" t="s">
        <v>356</v>
      </c>
      <c r="C10" s="26"/>
      <c r="D10" s="27"/>
      <c r="E10" s="23">
        <v>300000</v>
      </c>
      <c r="F10" s="24"/>
      <c r="G10" s="24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柰果子～</cp:lastModifiedBy>
  <dcterms:created xsi:type="dcterms:W3CDTF">2025-02-06T07:09:00Z</dcterms:created>
  <dcterms:modified xsi:type="dcterms:W3CDTF">2025-02-14T05:30:35Z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6061ED24CE7D41B78BAE1C92C834FCF9_13</vt:lpwstr>
  </property>
  <property fmtid="{D5CDD505-2E9C-101B-9397-08002B2CF9AE}" pid="3" name="KSOProductBuildVer">
    <vt:lpwstr>2052-12.1.0.19770</vt:lpwstr>
  </property>
</Properties>
</file>