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3" activeTab="1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<sst xmlns="http://schemas.openxmlformats.org/spreadsheetml/2006/main" count="1160" uniqueCount="452">
  <si>
    <t>预算01-1表</t>
  </si>
  <si>
    <t>2026年部门财务收支预算总表</t>
  </si>
  <si>
    <t>单位名称：云南滇中新区城市运营管理服务中心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</si>
  <si>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</si>
  <si>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</si>
  <si>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</si>
  <si>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</si>
  <si>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</si>
  <si>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</si>
  <si>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</si>
  <si>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</si>
  <si>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</si>
  <si>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</si>
  <si>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</si>
  <si>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</si>
  <si>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</si>
  <si>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</si>
  <si>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</si>
  <si>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</si>
  <si>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</si>
  <si>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</si>
  <si>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</si>
  <si>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</si>
  <si>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</si>
  <si>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</si>
  <si>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</si>
  <si>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</si>
  <si>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</si>
  <si>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</si>
  <si>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</si>
  <si>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</si>
  <si>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</si>
  <si>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</si>
  <si>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</si>
  <si>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</si>
  <si>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</si>
  <si>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</si>
  <si>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</si>
  <si>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</si>
  <si>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</si>
  <si>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</si>
  <si>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</si>
  <si>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</si>
  <si>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</si>
  <si>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</si>
  <si>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</si>
  <si>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</si>
  <si>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</si>
  <si>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</si>
  <si>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</si>
  <si>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</si>
  <si>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</si>
  <si>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</si>
  <si>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</si>
  <si>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</si>
  <si>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</si>
  <si>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</si>
  <si>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</si>
  <si>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</si>
  <si>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</si>
  <si>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</si>
  <si>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</si>
  <si>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</si>
  <si>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</si>
  <si>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</si>
  <si>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</si>
  <si>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</si>
  <si>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</si>
  <si>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</si>
  <si>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</si>
  <si>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</si>
  <si>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712</t>
  </si>
  <si>
    <t>云南滇中新区城市运营管理服务中心</t>
  </si>
  <si>
    <t>712001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</si>
  <si>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</si>
  <si>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</si>
  <si>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</si>
  <si>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</si>
  <si>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</si>
  <si>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</si>
  <si>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</si>
  <si>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</si>
  <si>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</si>
  <si>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</si>
  <si>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</si>
  <si>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</si>
  <si>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</si>
  <si>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</si>
  <si>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</si>
  <si>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</si>
  <si>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</si>
  <si>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</si>
  <si>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</si>
  <si>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</si>
  <si>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</si>
  <si>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</si>
  <si>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</si>
  <si>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</si>
  <si>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</si>
  <si>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</si>
  <si>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</si>
  <si>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</si>
  <si>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</si>
  <si>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</si>
  <si>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</si>
  <si>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2010350</t>
  </si>
  <si>
    <t>事业运行</t>
  </si>
  <si>
    <t>212</t>
  </si>
  <si>
    <t>城乡社区支出</t>
  </si>
  <si>
    <t>21201</t>
  </si>
  <si>
    <t>城乡社区管理事务</t>
  </si>
  <si>
    <t>2120199</t>
  </si>
  <si>
    <t>其他城乡社区管理事务支出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</si>
  <si>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</si>
  <si>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</si>
  <si>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</si>
  <si>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</si>
  <si>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</si>
  <si>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</si>
  <si>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</si>
  <si>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21208</t>
  </si>
  <si>
    <t>国有土地使用权出让收入安排的支出</t>
  </si>
  <si>
    <t>2120899</t>
  </si>
  <si>
    <t>其他国有土地使用权出让收入安排的支出</t>
  </si>
  <si>
    <t>城市基础设施配套费安排的支出</t>
  </si>
  <si>
    <t>城市环境卫生</t>
  </si>
  <si>
    <t>214</t>
  </si>
  <si>
    <t>交通运输支出</t>
  </si>
  <si>
    <t>21401</t>
  </si>
  <si>
    <t>公路水路运输</t>
  </si>
  <si>
    <t>2140106</t>
  </si>
  <si>
    <t>公路养护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</si>
  <si>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</si>
  <si>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</si>
  <si>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</si>
  <si>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</si>
  <si>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</si>
  <si>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</si>
  <si>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</si>
  <si>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</si>
  <si>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</si>
  <si>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</si>
  <si>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</si>
  <si>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</si>
  <si>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</si>
  <si>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</si>
  <si>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</si>
  <si>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</si>
  <si>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</si>
  <si>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</si>
  <si>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</si>
  <si>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</si>
  <si>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</si>
  <si>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</si>
  <si>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</si>
  <si>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</si>
  <si>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</si>
  <si>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</si>
  <si>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</si>
  <si>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</si>
  <si>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</si>
  <si>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</si>
  <si>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</si>
  <si>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</si>
  <si>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</si>
  <si>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</si>
  <si>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</si>
  <si>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</si>
  <si>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</si>
  <si>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</si>
  <si>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</si>
  <si>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</si>
  <si>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</si>
  <si>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</si>
  <si>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</si>
  <si>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</si>
  <si>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</si>
  <si>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</si>
  <si>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</si>
  <si>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</si>
  <si>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</si>
  <si>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</si>
  <si>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</si>
  <si>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</si>
  <si>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</si>
  <si>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</si>
  <si>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</si>
  <si>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</si>
  <si>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</si>
  <si>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</si>
  <si>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</si>
  <si>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</si>
  <si>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</si>
  <si>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</si>
  <si>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</si>
  <si>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</si>
  <si>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</si>
  <si>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</si>
  <si>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</si>
  <si>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</si>
  <si>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712001 云南滇中新区城市运营管理服务中心</t>
  </si>
  <si>
    <t>530018210000000000191</t>
  </si>
  <si>
    <t>30217</t>
  </si>
  <si>
    <t>530018261100004891640</t>
  </si>
  <si>
    <t>党建活动经费</t>
  </si>
  <si>
    <t>30201</t>
  </si>
  <si>
    <t>办公费</t>
  </si>
  <si>
    <t>530018261100004954582</t>
  </si>
  <si>
    <t>编外人员公用经费</t>
  </si>
  <si>
    <t>30207</t>
  </si>
  <si>
    <t>邮电费</t>
  </si>
  <si>
    <t>30211</t>
  </si>
  <si>
    <t>差旅费</t>
  </si>
  <si>
    <t>530018210000000000062</t>
  </si>
  <si>
    <t>一般公用经费</t>
  </si>
  <si>
    <t>30215</t>
  </si>
  <si>
    <t>会议费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</si>
  <si>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</si>
  <si>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</si>
  <si>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</si>
  <si>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</si>
  <si>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</si>
  <si>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</si>
  <si>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311 专项业务类</t>
  </si>
  <si>
    <t>530018241100002249310</t>
  </si>
  <si>
    <t>环境卫生工作经费</t>
  </si>
  <si>
    <t>30227</t>
  </si>
  <si>
    <t>委托业务费</t>
  </si>
  <si>
    <t>530018241100002250643</t>
  </si>
  <si>
    <t>垃圾分类工作经费</t>
  </si>
  <si>
    <t>530018241100002248898</t>
  </si>
  <si>
    <t>照明设施管理维护经费</t>
  </si>
  <si>
    <t>530018241100002249186</t>
  </si>
  <si>
    <t>农村公路管理养护经费</t>
  </si>
  <si>
    <t>530018241100002228179</t>
  </si>
  <si>
    <t>网格化管理工作经费</t>
  </si>
  <si>
    <t>530018241100002248948</t>
  </si>
  <si>
    <t>市政管理维护经费</t>
  </si>
  <si>
    <t>530018241100002251319</t>
  </si>
  <si>
    <t>项目咨询服务经费</t>
  </si>
  <si>
    <t>530018241100003034185</t>
  </si>
  <si>
    <t>环境卫生（城市大管家项目）工作经费</t>
  </si>
  <si>
    <t>312 民生类</t>
  </si>
  <si>
    <t>530018241100002947863</t>
  </si>
  <si>
    <t>环卫工人待遇补助经费</t>
  </si>
  <si>
    <t>530018241100002250625</t>
  </si>
  <si>
    <t>垃圾处置服务经费</t>
  </si>
  <si>
    <t>2121302</t>
  </si>
  <si>
    <t>530018251100004392032</t>
  </si>
  <si>
    <t>老320国道升级改造及呈黄路项目建设资金</t>
  </si>
  <si>
    <t>31005</t>
  </si>
  <si>
    <t>基础设施建设</t>
  </si>
  <si>
    <t>530018241100002249158</t>
  </si>
  <si>
    <t>园林绿化管理服务经费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</si>
  <si>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</si>
  <si>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</si>
  <si>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</si>
  <si>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</si>
  <si>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</si>
  <si>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</si>
  <si>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</si>
  <si>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</si>
  <si>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</si>
  <si>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</si>
  <si>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</si>
  <si>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</si>
  <si>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根据《昆明市城市管理局关于印发昆明市城市园林绿化巡查考评工作方案（试行）的通知》要求，巩固空港经济区城市绿化美化景观成果，提高园林绿化养护管理精细化水平。</t>
  </si>
  <si>
    <t>产出指标</t>
  </si>
  <si>
    <t>数量指标</t>
  </si>
  <si>
    <t>补植完成率</t>
  </si>
  <si>
    <t>&gt;=</t>
  </si>
  <si>
    <t>100</t>
  </si>
  <si>
    <t>%</t>
  </si>
  <si>
    <t>定性指标</t>
  </si>
  <si>
    <t>项目是否按照相关规定完成所有管养内容，用以考核工程建设实际完成情况。</t>
  </si>
  <si>
    <t>时效指标</t>
  </si>
  <si>
    <t>工作完成及时性</t>
  </si>
  <si>
    <t>=</t>
  </si>
  <si>
    <t>是否按计划完成工作</t>
  </si>
  <si>
    <t>是/否</t>
  </si>
  <si>
    <t>是否完成年初工作计划</t>
  </si>
  <si>
    <t>效益指标</t>
  </si>
  <si>
    <t>社会效益</t>
  </si>
  <si>
    <t>管养情况</t>
  </si>
  <si>
    <t>是否显著改善</t>
  </si>
  <si>
    <t>项目提高了新区直观区的绿化管养水平。</t>
  </si>
  <si>
    <t>满意度指标</t>
  </si>
  <si>
    <t>服务对象满意度</t>
  </si>
  <si>
    <t>市民满意度</t>
  </si>
  <si>
    <t>95</t>
  </si>
  <si>
    <t>收益人群对项目实施效果的满意程度。</t>
  </si>
  <si>
    <t>切实关爱环卫工人，改善其生活条件，加强环卫工人生活补助经费的资金拨付监管力度，确保资金切实用于环卫工人收入增长，发挥实效，全面推进全市环卫事业持续健康发展，发放至少300人的生活补助</t>
  </si>
  <si>
    <t>获补对象数</t>
  </si>
  <si>
    <t>300</t>
  </si>
  <si>
    <t>人(人次、家)</t>
  </si>
  <si>
    <t>定量指标</t>
  </si>
  <si>
    <t>反映获补助人员、企业的数量情况，也适用补贴、资助等形式的补助。</t>
  </si>
  <si>
    <t>政策知晓率</t>
  </si>
  <si>
    <t>反映补助政策的宣传效果情况。
政策知晓率=调查中补助政策知晓人数/调查总人数*100%</t>
  </si>
  <si>
    <t>受益对象满意度</t>
  </si>
  <si>
    <t>反映获补助受益对象的满意程度。</t>
  </si>
  <si>
    <t>开展城市大管家工作，清扫保洁服务面积 233.27 万方、园林绿化面积 9.18 万方、市政道路维护 117.65 万方、垃圾清运 4.97 万吨/年、公厕 19 座。</t>
  </si>
  <si>
    <t>质量指标</t>
  </si>
  <si>
    <t>工作完成率</t>
  </si>
  <si>
    <t>是</t>
  </si>
  <si>
    <t>是否按期完成工作
完成得满分30分
未完成扣30分</t>
  </si>
  <si>
    <t>改善区域整体环境和居住条件的认可率</t>
  </si>
  <si>
    <t>90</t>
  </si>
  <si>
    <t>考察项目的实施能否提升居民生活品质</t>
  </si>
  <si>
    <t>考察周围的市民对项目实施的满意情况</t>
  </si>
  <si>
    <t>为中心职能职责范围内负责的项目提供方案编制、造价、审计等各项咨询服务</t>
  </si>
  <si>
    <t>工作完成情况</t>
  </si>
  <si>
    <t>满分50分
完成得50分
未完成得0分</t>
  </si>
  <si>
    <t>经济效益</t>
  </si>
  <si>
    <t>完成至少3个项目的咨询服务</t>
  </si>
  <si>
    <t>个</t>
  </si>
  <si>
    <t>完成3个项目咨询服务</t>
  </si>
  <si>
    <t>业务科室满意度</t>
  </si>
  <si>
    <t>是否对业务科室项目工作有帮助</t>
  </si>
  <si>
    <t>进一步完善市政道路设施功能，提升道路通行水平。</t>
  </si>
  <si>
    <t>完成新区主次干道管养</t>
  </si>
  <si>
    <t>项目是否严格按照相关规定完成所有管养内容，用以考核工程建设实际完成情况。</t>
  </si>
  <si>
    <t>管养质量达标情况</t>
  </si>
  <si>
    <t>管养质量达到相关标准，不因质量问题发生返修。</t>
  </si>
  <si>
    <t>市政道路管养是否提高了直管区区生活质量，用以反映和考核项目单位的实施情况。</t>
  </si>
  <si>
    <t>居民满意度</t>
  </si>
  <si>
    <t>充分发挥网格化、数字化管理在城乡综合管理中的监督作用，提升社会治理效能</t>
  </si>
  <si>
    <t>案件派遣率</t>
  </si>
  <si>
    <t>收到案件转办情况</t>
  </si>
  <si>
    <t>案件办结率</t>
  </si>
  <si>
    <t>转办案件办结情况</t>
  </si>
  <si>
    <t>案件办理情况群众满意度</t>
  </si>
  <si>
    <t>完成《2024新区直管区农村公路养护实施方案》规定，其中：新区本级养护农村公路5条42公里，大板桥街道26条 39公里，长水街道17条17公里，小哨街道29条19公里，复兴公路秧田冲铁路跨线桥隐患处置</t>
  </si>
  <si>
    <t>完成新区主县道养护管理</t>
  </si>
  <si>
    <t>农村公路管养是否提高了直管区区生活质量，用以反映和考核项目单位的实施情况。</t>
  </si>
  <si>
    <t>在直管区居住生活市民满意度</t>
  </si>
  <si>
    <t>受益人群对项目实施效果的满意程度。</t>
  </si>
  <si>
    <t>按照电费协议及时支付相关费用，保障已建成市政道路照明设施正常运转</t>
  </si>
  <si>
    <t>建成项目照明设施通电率</t>
  </si>
  <si>
    <t>60</t>
  </si>
  <si>
    <t>通电率=建成通电项目/总的建成项目，考核项目完成情况</t>
  </si>
  <si>
    <t>改善周边通行条件</t>
  </si>
  <si>
    <t>是否有所改善</t>
  </si>
  <si>
    <t>考核项目实施后，对空港区交通情况是否改善</t>
  </si>
  <si>
    <t>考核周边居民对项目实施的满意程度</t>
  </si>
  <si>
    <t>足额拨付项目建设资金</t>
  </si>
  <si>
    <t>资金拨付时效</t>
  </si>
  <si>
    <t>改善交通</t>
  </si>
  <si>
    <t>关于老 320 国道升级改造工程产权移交等事宜
的上会说明</t>
  </si>
  <si>
    <t>满意度</t>
  </si>
  <si>
    <t>资金拨付对象满意度</t>
  </si>
  <si>
    <t>成本指标</t>
  </si>
  <si>
    <t>经济成本指标</t>
  </si>
  <si>
    <t>资金拨付比例</t>
  </si>
  <si>
    <t>元</t>
  </si>
  <si>
    <t>在辖区建成区范围内全面实施垃圾分类工作，建立健全党委统一领导，党政齐抓共管、全社会积极参与的体质机制。按照生活垃圾分类工作方案，2025年至少创建2个示范小区</t>
  </si>
  <si>
    <t>垃圾分类示范小区创建数量</t>
  </si>
  <si>
    <t>创建2个垃圾分类示范小区</t>
  </si>
  <si>
    <t>提高群众垃圾分类意识的情况</t>
  </si>
  <si>
    <t>效果是否明显</t>
  </si>
  <si>
    <t>能否提高群众垃圾分类意识</t>
  </si>
  <si>
    <t>周围的市民对项目实施的满意情况</t>
  </si>
  <si>
    <t>严格按照考核办法，坚持“日巡查、月考核”制度，把监督考核贯穿环卫一体化范围整治的全过程。每月按照日巡查不少于 50%的路，分 2 组到一标段、二标段开展巡查考核；每月底对环卫范围内的项目随机抽取 10%的路、河道及垃圾房进行集中抽查考核，督查考核结果及时通报，对较为严重的问题实行现场交办、限时整改的方式。</t>
  </si>
  <si>
    <t>按时拨付</t>
  </si>
  <si>
    <t>满分30分
按时完成拨付得30分，
未完成拨付扣30分</t>
  </si>
  <si>
    <t>85</t>
  </si>
  <si>
    <t>完成2025年辖区内垃圾处置工作，并支付清运处置相关单位。资金按照2023年1-9月生活垃圾进厂统计表月均进厂垃圾计量计算，每月约进厂4200吨垃圾</t>
  </si>
  <si>
    <t>按时完成垃圾处置工作</t>
  </si>
  <si>
    <t>改善市容环境</t>
  </si>
  <si>
    <t>考察项目的实施能否营造一个干净整洁的宜居环境</t>
  </si>
  <si>
    <t>预算06表</t>
  </si>
  <si>
    <t>2026年部门政府性基金预算支出预算表</t>
  </si>
  <si>
    <t>政府性基金预算支出预算表</t>
  </si>
  <si>
    <t>政府性基金预算支出</t>
  </si>
  <si>
    <t>21213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</si>
  <si>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</si>
  <si>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</si>
  <si>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</si>
  <si>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</si>
  <si>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</si>
  <si>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</si>
  <si>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</si>
  <si>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</si>
  <si>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</si>
  <si>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</si>
  <si>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</si>
  <si>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</si>
  <si>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2025年网格监督员信息采集服务</t>
  </si>
  <si>
    <t>其他社会治理服务</t>
  </si>
  <si>
    <t>26年网格化管理信息采集及案件处置项目</t>
  </si>
  <si>
    <t>24年市政设施临时性处置项目</t>
  </si>
  <si>
    <t>市政公用设施管理服务</t>
  </si>
  <si>
    <t>市政设施临时性处置项目</t>
  </si>
  <si>
    <t>铁路道口管理费用</t>
  </si>
  <si>
    <t>绿化管养</t>
  </si>
  <si>
    <t>园林绿化管理服务</t>
  </si>
  <si>
    <t>农村公路应急处置项目</t>
  </si>
  <si>
    <t>公路管理和养护服务</t>
  </si>
  <si>
    <t>城市大管家项目</t>
  </si>
  <si>
    <t>公共设施管理服务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</si>
  <si>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</si>
  <si>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</si>
  <si>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</si>
  <si>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</si>
  <si>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</si>
  <si>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</si>
  <si>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</si>
  <si>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</si>
  <si>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</si>
  <si>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</si>
  <si>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</si>
  <si>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</si>
  <si>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</si>
  <si>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</si>
  <si>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</si>
  <si>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</si>
  <si>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</si>
  <si>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</si>
  <si>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</si>
  <si>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</si>
  <si>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</si>
  <si>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</si>
  <si>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</si>
  <si>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</si>
  <si>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</si>
  <si>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</si>
  <si>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</si>
  <si>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</si>
  <si>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</si>
  <si>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</si>
  <si>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>2026年市对下转移支付绩效目标表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</si>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</sst>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宋体"/>
      <charset val="134"/>
    </font>
    <font>
      <sz val="11.25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theme="1"/>
      <name val="normal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23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000000"/>
      <name val="SimSun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24" applyNumberFormat="0" applyAlignment="0" applyProtection="0">
      <alignment vertical="center"/>
    </xf>
    <xf numFmtId="0" fontId="36" fillId="5" borderId="25" applyNumberFormat="0" applyAlignment="0" applyProtection="0">
      <alignment vertical="center"/>
    </xf>
    <xf numFmtId="0" fontId="37" fillId="5" borderId="24" applyNumberFormat="0" applyAlignment="0" applyProtection="0">
      <alignment vertical="center"/>
    </xf>
    <xf numFmtId="0" fontId="38" fillId="6" borderId="26" applyNumberFormat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176" fontId="22" fillId="0" borderId="7">
      <alignment horizontal="right" vertical="center"/>
    </xf>
    <xf numFmtId="177" fontId="22" fillId="0" borderId="7">
      <alignment horizontal="right" vertical="center"/>
    </xf>
    <xf numFmtId="10" fontId="22" fillId="0" borderId="7">
      <alignment horizontal="right" vertical="center"/>
    </xf>
    <xf numFmtId="178" fontId="22" fillId="0" borderId="7">
      <alignment horizontal="right" vertical="center"/>
    </xf>
    <xf numFmtId="49" fontId="22" fillId="0" borderId="7">
      <alignment horizontal="left" vertical="center" wrapText="1"/>
    </xf>
    <xf numFmtId="178" fontId="22" fillId="0" borderId="7">
      <alignment horizontal="right" vertical="center"/>
    </xf>
    <xf numFmtId="179" fontId="22" fillId="0" borderId="7">
      <alignment horizontal="right" vertical="center"/>
    </xf>
    <xf numFmtId="180" fontId="22" fillId="0" borderId="7">
      <alignment horizontal="right" vertical="center"/>
    </xf>
  </cellStyleXfs>
  <cellXfs count="252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178" fontId="5" fillId="0" borderId="7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0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Fill="1" applyBorder="1"/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180" fontId="5" fillId="0" borderId="7" xfId="56" applyNumberFormat="1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>
      <alignment horizontal="left" vertical="center" wrapText="1"/>
    </xf>
    <xf numFmtId="3" fontId="9" fillId="0" borderId="7" xfId="0" applyNumberFormat="1" applyFont="1" applyBorder="1" applyAlignment="1">
      <alignment horizontal="right" vertical="center"/>
    </xf>
    <xf numFmtId="4" fontId="9" fillId="0" borderId="7" xfId="0" applyNumberFormat="1" applyFont="1" applyFill="1" applyBorder="1" applyAlignment="1">
      <alignment horizontal="right" vertical="center"/>
    </xf>
    <xf numFmtId="4" fontId="9" fillId="0" borderId="7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4" fontId="10" fillId="2" borderId="7" xfId="0" applyNumberFormat="1" applyFont="1" applyFill="1" applyBorder="1" applyAlignment="1" applyProtection="1">
      <alignment horizontal="right" vertical="center"/>
      <protection locked="0"/>
    </xf>
    <xf numFmtId="4" fontId="9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>
      <alignment horizontal="right" vertical="center"/>
    </xf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49" fontId="5" fillId="0" borderId="7" xfId="53" applyFont="1">
      <alignment horizontal="left" vertical="center" wrapText="1"/>
    </xf>
    <xf numFmtId="178" fontId="5" fillId="0" borderId="7" xfId="54" applyFont="1">
      <alignment horizontal="right" vertical="center"/>
    </xf>
    <xf numFmtId="0" fontId="0" fillId="0" borderId="14" xfId="0" applyFont="1" applyBorder="1"/>
    <xf numFmtId="178" fontId="5" fillId="0" borderId="4" xfId="54" applyFont="1" applyBorder="1">
      <alignment horizontal="right" vertical="center"/>
    </xf>
    <xf numFmtId="49" fontId="5" fillId="0" borderId="7" xfId="53" applyFont="1" applyAlignment="1">
      <alignment horizontal="left" vertical="center" wrapText="1" indent="1"/>
    </xf>
    <xf numFmtId="0" fontId="0" fillId="0" borderId="15" xfId="0" applyFont="1" applyBorder="1"/>
    <xf numFmtId="49" fontId="5" fillId="0" borderId="7" xfId="53" applyFont="1" applyAlignment="1">
      <alignment horizontal="left" vertical="center" wrapText="1" indent="2"/>
    </xf>
    <xf numFmtId="178" fontId="5" fillId="0" borderId="16" xfId="54" applyFont="1" applyBorder="1">
      <alignment horizontal="right" vertical="center"/>
    </xf>
    <xf numFmtId="178" fontId="5" fillId="0" borderId="17" xfId="54" applyFont="1" applyBorder="1">
      <alignment horizontal="right" vertical="center"/>
    </xf>
    <xf numFmtId="49" fontId="13" fillId="0" borderId="7" xfId="53" applyFont="1" applyAlignment="1">
      <alignment horizontal="center" vertical="center" wrapText="1"/>
    </xf>
    <xf numFmtId="4" fontId="2" fillId="2" borderId="17" xfId="0" applyNumberFormat="1" applyFont="1" applyFill="1" applyBorder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178" fontId="15" fillId="0" borderId="7" xfId="0" applyNumberFormat="1" applyFont="1" applyBorder="1" applyAlignment="1">
      <alignment horizontal="righ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 applyProtection="1">
      <alignment vertical="center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9" fillId="0" borderId="5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9" fillId="0" borderId="5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9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0" fontId="20" fillId="0" borderId="7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/>
      <protection locked="0"/>
    </xf>
    <xf numFmtId="0" fontId="21" fillId="0" borderId="7" xfId="0" applyFont="1" applyBorder="1" applyAlignment="1">
      <alignment vertical="center"/>
    </xf>
    <xf numFmtId="0" fontId="22" fillId="0" borderId="3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5" fillId="0" borderId="7" xfId="0" applyFont="1" applyBorder="1" applyAlignment="1">
      <alignment horizontal="center" vertical="center"/>
    </xf>
    <xf numFmtId="0" fontId="25" fillId="0" borderId="7" xfId="0" applyFont="1" applyBorder="1" applyAlignment="1" applyProtection="1">
      <alignment horizontal="center" vertical="center" wrapText="1"/>
      <protection locked="0"/>
    </xf>
    <xf numFmtId="178" fontId="26" fillId="0" borderId="7" xfId="0" applyNumberFormat="1" applyFont="1" applyBorder="1" applyAlignment="1">
      <alignment horizontal="right" vertical="center"/>
    </xf>
    <xf numFmtId="0" fontId="24" fillId="2" borderId="1" xfId="0" applyFont="1" applyFill="1" applyBorder="1" applyAlignment="1">
      <alignment horizontal="center" vertical="center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2" borderId="6" xfId="0" applyFont="1" applyFill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18" xfId="0" applyFont="1" applyFill="1" applyBorder="1"/>
    <xf numFmtId="0" fontId="0" fillId="0" borderId="19" xfId="0" applyFont="1" applyBorder="1"/>
    <xf numFmtId="0" fontId="0" fillId="0" borderId="20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20" fillId="0" borderId="7" xfId="0" applyFont="1" applyFill="1" applyBorder="1" applyAlignment="1" applyProtection="1" quotePrefix="1">
      <alignment horizontal="left" vertical="center" wrapText="1"/>
      <protection locked="0"/>
    </xf>
    <xf numFmtId="0" fontId="2" fillId="0" borderId="7" xfId="0" applyFont="1" applyFill="1" applyBorder="1" applyAlignment="1" applyProtection="1" quotePrefix="1">
      <alignment horizontal="left" vertical="center"/>
      <protection locked="0"/>
    </xf>
    <xf numFmtId="0" fontId="8" fillId="0" borderId="0" xfId="0" applyFont="1" applyBorder="1" applyAlignment="1" quotePrefix="1">
      <alignment horizontal="center" vertical="center"/>
    </xf>
    <xf numFmtId="0" fontId="12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23" sqref="A2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252" t="s">
        <v>1</v>
      </c>
    </row>
    <row r="3" ht="17.25" customHeight="1" spans="1:4">
      <c r="A3" s="43" t="s">
        <v>2</v>
      </c>
      <c r="B3" s="250"/>
      <c r="D3" s="156" t="s">
        <v>3</v>
      </c>
    </row>
    <row r="4" ht="23.25" customHeight="1" spans="1:4">
      <c r="A4" s="211" t="s">
        <v>4</v>
      </c>
      <c r="B4" s="212"/>
      <c r="C4" s="211" t="s">
        <v>5</v>
      </c>
      <c r="D4" s="212"/>
    </row>
    <row r="5" ht="24" customHeight="1" spans="1:4">
      <c r="A5" s="211" t="s">
        <v>6</v>
      </c>
      <c r="B5" s="211" t="s">
        <v>7</v>
      </c>
      <c r="C5" s="211" t="s">
        <v>8</v>
      </c>
      <c r="D5" s="211" t="s">
        <v>7</v>
      </c>
    </row>
    <row r="6" ht="17.25" customHeight="1" spans="1:4">
      <c r="A6" s="213" t="s">
        <v>9</v>
      </c>
      <c r="B6" s="22">
        <v>40141662</v>
      </c>
      <c r="C6" s="213" t="s">
        <v>10</v>
      </c>
      <c r="D6" s="22">
        <v>139262</v>
      </c>
    </row>
    <row r="7" ht="17.25" customHeight="1" spans="1:4">
      <c r="A7" s="213" t="s">
        <v>11</v>
      </c>
      <c r="B7" s="22">
        <v>610000000</v>
      </c>
      <c r="C7" s="213" t="s">
        <v>12</v>
      </c>
      <c r="D7" s="22"/>
    </row>
    <row r="8" ht="17.25" customHeight="1" spans="1:4">
      <c r="A8" s="213" t="s">
        <v>13</v>
      </c>
      <c r="B8" s="22"/>
      <c r="C8" s="251" t="s">
        <v>14</v>
      </c>
      <c r="D8" s="22"/>
    </row>
    <row r="9" ht="17.25" customHeight="1" spans="1:4">
      <c r="A9" s="213" t="s">
        <v>15</v>
      </c>
      <c r="B9" s="22"/>
      <c r="C9" s="251" t="s">
        <v>16</v>
      </c>
      <c r="D9" s="22"/>
    </row>
    <row r="10" ht="17.25" customHeight="1" spans="1:4">
      <c r="A10" s="213" t="s">
        <v>17</v>
      </c>
      <c r="B10" s="22"/>
      <c r="C10" s="251" t="s">
        <v>18</v>
      </c>
      <c r="D10" s="22"/>
    </row>
    <row r="11" ht="17.25" customHeight="1" spans="1:4">
      <c r="A11" s="213" t="s">
        <v>19</v>
      </c>
      <c r="B11" s="22"/>
      <c r="C11" s="251" t="s">
        <v>20</v>
      </c>
      <c r="D11" s="22"/>
    </row>
    <row r="12" ht="17.25" customHeight="1" spans="1:4">
      <c r="A12" s="213" t="s">
        <v>21</v>
      </c>
      <c r="B12" s="22"/>
      <c r="C12" s="33" t="s">
        <v>22</v>
      </c>
      <c r="D12" s="22"/>
    </row>
    <row r="13" ht="17.25" customHeight="1" spans="1:4">
      <c r="A13" s="213" t="s">
        <v>23</v>
      </c>
      <c r="B13" s="22"/>
      <c r="C13" s="33" t="s">
        <v>24</v>
      </c>
      <c r="D13" s="22"/>
    </row>
    <row r="14" ht="17.25" customHeight="1" spans="1:4">
      <c r="A14" s="213" t="s">
        <v>25</v>
      </c>
      <c r="B14" s="22"/>
      <c r="C14" s="33" t="s">
        <v>26</v>
      </c>
      <c r="D14" s="22"/>
    </row>
    <row r="15" ht="17.25" customHeight="1" spans="1:4">
      <c r="A15" s="213" t="s">
        <v>27</v>
      </c>
      <c r="B15" s="22"/>
      <c r="C15" s="33" t="s">
        <v>28</v>
      </c>
      <c r="D15" s="22"/>
    </row>
    <row r="16" ht="17.25" customHeight="1" spans="1:4">
      <c r="A16" s="62"/>
      <c r="B16" s="22"/>
      <c r="C16" s="33" t="s">
        <v>29</v>
      </c>
      <c r="D16" s="22">
        <v>646502400</v>
      </c>
    </row>
    <row r="17" ht="17.25" customHeight="1" spans="1:4">
      <c r="A17" s="214"/>
      <c r="B17" s="22"/>
      <c r="C17" s="33" t="s">
        <v>30</v>
      </c>
      <c r="D17" s="22"/>
    </row>
    <row r="18" ht="17.25" customHeight="1" spans="1:4">
      <c r="A18" s="214"/>
      <c r="B18" s="22"/>
      <c r="C18" s="33" t="s">
        <v>31</v>
      </c>
      <c r="D18" s="22">
        <v>3500000</v>
      </c>
    </row>
    <row r="19" ht="17.25" customHeight="1" spans="1:4">
      <c r="A19" s="214"/>
      <c r="B19" s="22"/>
      <c r="C19" s="33" t="s">
        <v>32</v>
      </c>
      <c r="D19" s="22"/>
    </row>
    <row r="20" ht="17.25" customHeight="1" spans="1:4">
      <c r="A20" s="214"/>
      <c r="B20" s="22"/>
      <c r="C20" s="33" t="s">
        <v>33</v>
      </c>
      <c r="D20" s="22"/>
    </row>
    <row r="21" ht="17.25" customHeight="1" spans="1:4">
      <c r="A21" s="214"/>
      <c r="B21" s="22"/>
      <c r="C21" s="33" t="s">
        <v>34</v>
      </c>
      <c r="D21" s="22"/>
    </row>
    <row r="22" ht="17.25" customHeight="1" spans="1:4">
      <c r="A22" s="214"/>
      <c r="B22" s="22"/>
      <c r="C22" s="33" t="s">
        <v>35</v>
      </c>
      <c r="D22" s="22"/>
    </row>
    <row r="23" ht="17.25" customHeight="1" spans="1:4">
      <c r="A23" s="214"/>
      <c r="B23" s="22"/>
      <c r="C23" s="33" t="s">
        <v>36</v>
      </c>
      <c r="D23" s="22"/>
    </row>
    <row r="24" ht="17.25" customHeight="1" spans="1:4">
      <c r="A24" s="214"/>
      <c r="B24" s="22"/>
      <c r="C24" s="33" t="s">
        <v>37</v>
      </c>
      <c r="D24" s="22"/>
    </row>
    <row r="25" ht="17.25" customHeight="1" spans="1:4">
      <c r="A25" s="214"/>
      <c r="B25" s="22"/>
      <c r="C25" s="33" t="s">
        <v>38</v>
      </c>
      <c r="D25" s="22"/>
    </row>
    <row r="26" ht="17.25" customHeight="1" spans="1:4">
      <c r="A26" s="214"/>
      <c r="B26" s="22"/>
      <c r="C26" s="62" t="s">
        <v>39</v>
      </c>
      <c r="D26" s="22"/>
    </row>
    <row r="27" ht="17.25" customHeight="1" spans="1:4">
      <c r="A27" s="214"/>
      <c r="B27" s="22"/>
      <c r="C27" s="33" t="s">
        <v>40</v>
      </c>
      <c r="D27" s="22"/>
    </row>
    <row r="28" ht="16.5" customHeight="1" spans="1:4">
      <c r="A28" s="214"/>
      <c r="B28" s="22"/>
      <c r="C28" s="33" t="s">
        <v>41</v>
      </c>
      <c r="D28" s="22"/>
    </row>
    <row r="29" ht="16.5" customHeight="1" spans="1:4">
      <c r="A29" s="214"/>
      <c r="B29" s="22"/>
      <c r="C29" s="62" t="s">
        <v>42</v>
      </c>
      <c r="D29" s="22"/>
    </row>
    <row r="30" ht="17.25" customHeight="1" spans="1:4">
      <c r="A30" s="214"/>
      <c r="B30" s="22"/>
      <c r="C30" s="62" t="s">
        <v>43</v>
      </c>
      <c r="D30" s="22"/>
    </row>
    <row r="31" ht="17.25" customHeight="1" spans="1:4">
      <c r="A31" s="214"/>
      <c r="B31" s="22"/>
      <c r="C31" s="33" t="s">
        <v>44</v>
      </c>
      <c r="D31" s="22"/>
    </row>
    <row r="32" ht="16.5" customHeight="1" spans="1:4">
      <c r="A32" s="214" t="s">
        <v>45</v>
      </c>
      <c r="B32" s="22"/>
      <c r="C32" s="214" t="s">
        <v>46</v>
      </c>
      <c r="D32" s="22"/>
    </row>
    <row r="33" ht="16.5" customHeight="1" spans="1:4">
      <c r="A33" s="62" t="s">
        <v>47</v>
      </c>
      <c r="B33" s="22"/>
      <c r="C33" s="62" t="s">
        <v>48</v>
      </c>
      <c r="D33" s="22"/>
    </row>
    <row r="34" ht="16.5" customHeight="1" spans="1:4">
      <c r="A34" s="33" t="s">
        <v>49</v>
      </c>
      <c r="B34" s="22"/>
      <c r="C34" s="33" t="s">
        <v>49</v>
      </c>
      <c r="D34" s="22"/>
    </row>
    <row r="35" ht="16.5" customHeight="1" spans="1:4">
      <c r="A35" s="33" t="s">
        <v>50</v>
      </c>
      <c r="B35" s="22"/>
      <c r="C35" s="33" t="s">
        <v>50</v>
      </c>
      <c r="D35" s="22"/>
    </row>
    <row r="36" ht="16.5" customHeight="1" spans="1:4">
      <c r="A36" s="215" t="s">
        <v>51</v>
      </c>
      <c r="B36" s="22">
        <f>B6+B7</f>
        <v>650141662</v>
      </c>
      <c r="C36" s="215" t="s">
        <v>52</v>
      </c>
      <c r="D36" s="22">
        <f>D6+D16+D18</f>
        <v>650141662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2"/>
  <sheetViews>
    <sheetView showZeros="0" workbookViewId="0">
      <selection activeCell="C21" sqref="C2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9">
        <v>1</v>
      </c>
      <c r="B1" s="130">
        <v>0</v>
      </c>
      <c r="C1" s="129">
        <v>1</v>
      </c>
      <c r="D1" s="131"/>
      <c r="E1" s="131"/>
      <c r="F1" s="110" t="s">
        <v>370</v>
      </c>
    </row>
    <row r="2" ht="42" customHeight="1" spans="1:6">
      <c r="A2" s="256" t="s">
        <v>371</v>
      </c>
      <c r="B2" s="132" t="s">
        <v>372</v>
      </c>
      <c r="C2" s="133"/>
      <c r="D2" s="134"/>
      <c r="E2" s="134"/>
      <c r="F2" s="134"/>
    </row>
    <row r="3" ht="13.5" customHeight="1" spans="1:6">
      <c r="A3" s="4" t="s">
        <v>2</v>
      </c>
      <c r="B3" s="4"/>
      <c r="C3" s="129"/>
      <c r="D3" s="131"/>
      <c r="E3" s="131"/>
      <c r="F3" s="110" t="s">
        <v>3</v>
      </c>
    </row>
    <row r="4" ht="19.5" customHeight="1" spans="1:6">
      <c r="A4" s="135" t="s">
        <v>183</v>
      </c>
      <c r="B4" s="136" t="s">
        <v>76</v>
      </c>
      <c r="C4" s="135" t="s">
        <v>77</v>
      </c>
      <c r="D4" s="10" t="s">
        <v>373</v>
      </c>
      <c r="E4" s="11"/>
      <c r="F4" s="12"/>
    </row>
    <row r="5" ht="18.75" customHeight="1" spans="1:6">
      <c r="A5" s="137"/>
      <c r="B5" s="138"/>
      <c r="C5" s="137"/>
      <c r="D5" s="15" t="s">
        <v>57</v>
      </c>
      <c r="E5" s="10" t="s">
        <v>79</v>
      </c>
      <c r="F5" s="15" t="s">
        <v>80</v>
      </c>
    </row>
    <row r="6" ht="18.75" customHeight="1" spans="1:6">
      <c r="A6" s="69">
        <v>1</v>
      </c>
      <c r="B6" s="139" t="s">
        <v>87</v>
      </c>
      <c r="C6" s="69">
        <v>3</v>
      </c>
      <c r="D6" s="140">
        <v>4</v>
      </c>
      <c r="E6" s="140">
        <v>5</v>
      </c>
      <c r="F6" s="140">
        <v>6</v>
      </c>
    </row>
    <row r="7" ht="21" customHeight="1" spans="1:6">
      <c r="A7" s="141" t="s">
        <v>72</v>
      </c>
      <c r="B7" s="141" t="s">
        <v>107</v>
      </c>
      <c r="C7" s="141" t="s">
        <v>108</v>
      </c>
      <c r="D7" s="142">
        <v>610000000</v>
      </c>
      <c r="E7" s="143"/>
      <c r="F7" s="144">
        <v>610000000</v>
      </c>
    </row>
    <row r="8" ht="28" customHeight="1" spans="1:6">
      <c r="A8" s="141" t="s">
        <v>72</v>
      </c>
      <c r="B8" s="145" t="s">
        <v>120</v>
      </c>
      <c r="C8" s="145" t="s">
        <v>121</v>
      </c>
      <c r="D8" s="142">
        <v>605000000</v>
      </c>
      <c r="E8" s="146"/>
      <c r="F8" s="144">
        <v>605000000</v>
      </c>
    </row>
    <row r="9" ht="28" customHeight="1" spans="1:6">
      <c r="A9" s="141" t="s">
        <v>72</v>
      </c>
      <c r="B9" s="147" t="s">
        <v>122</v>
      </c>
      <c r="C9" s="147" t="s">
        <v>123</v>
      </c>
      <c r="D9" s="142">
        <v>605000000</v>
      </c>
      <c r="E9" s="146"/>
      <c r="F9" s="144">
        <v>605000000</v>
      </c>
    </row>
    <row r="10" ht="28" customHeight="1" spans="1:6">
      <c r="A10" s="141" t="s">
        <v>72</v>
      </c>
      <c r="B10" s="145" t="s">
        <v>374</v>
      </c>
      <c r="C10" s="145" t="s">
        <v>124</v>
      </c>
      <c r="D10" s="142">
        <v>5000000</v>
      </c>
      <c r="E10" s="146"/>
      <c r="F10" s="148">
        <v>5000000</v>
      </c>
    </row>
    <row r="11" ht="28" customHeight="1" spans="1:6">
      <c r="A11" s="141" t="s">
        <v>72</v>
      </c>
      <c r="B11" s="147" t="s">
        <v>247</v>
      </c>
      <c r="C11" s="147" t="s">
        <v>125</v>
      </c>
      <c r="D11" s="142">
        <v>5000000</v>
      </c>
      <c r="E11" s="146"/>
      <c r="F11" s="149">
        <v>5000000</v>
      </c>
    </row>
    <row r="12" ht="26" customHeight="1" spans="1:6">
      <c r="A12" s="150" t="s">
        <v>57</v>
      </c>
      <c r="B12" s="150"/>
      <c r="C12" s="142">
        <v>610000000</v>
      </c>
      <c r="D12" s="142">
        <v>610000000</v>
      </c>
      <c r="E12" s="146"/>
      <c r="F12" s="151">
        <v>610000000</v>
      </c>
    </row>
  </sheetData>
  <mergeCells count="7">
    <mergeCell ref="A2:F2"/>
    <mergeCell ref="A3:C3"/>
    <mergeCell ref="D4:F4"/>
    <mergeCell ref="A12:B12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6"/>
  <sheetViews>
    <sheetView showZeros="0" workbookViewId="0">
      <selection activeCell="H23" sqref="H23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style="106" customWidth="1"/>
    <col min="7" max="16" width="20" customWidth="1"/>
    <col min="17" max="17" width="19.85" customWidth="1"/>
  </cols>
  <sheetData>
    <row r="1" ht="15.75" customHeight="1" spans="1:17">
      <c r="P1" s="2"/>
      <c r="Q1" s="2" t="s">
        <v>375</v>
      </c>
    </row>
    <row r="2" ht="41.25" customHeight="1" spans="1:17">
      <c r="A2" s="73" t="s">
        <v>376</v>
      </c>
      <c r="B2" s="3"/>
      <c r="C2" s="3"/>
      <c r="D2" s="3"/>
      <c r="E2" s="3"/>
      <c r="F2" s="107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8" t="s">
        <v>2</v>
      </c>
      <c r="B3" s="6"/>
      <c r="C3" s="6"/>
      <c r="D3" s="6"/>
      <c r="E3" s="6"/>
      <c r="F3" s="109"/>
      <c r="G3" s="6"/>
      <c r="H3" s="6"/>
      <c r="I3" s="6"/>
      <c r="J3" s="6"/>
      <c r="P3" s="7"/>
      <c r="Q3" s="110" t="s">
        <v>3</v>
      </c>
    </row>
    <row r="4" ht="15.75" customHeight="1" spans="1:17">
      <c r="A4" s="9" t="s">
        <v>377</v>
      </c>
      <c r="B4" s="111" t="s">
        <v>378</v>
      </c>
      <c r="C4" s="111" t="s">
        <v>379</v>
      </c>
      <c r="D4" s="111" t="s">
        <v>380</v>
      </c>
      <c r="E4" s="111" t="s">
        <v>381</v>
      </c>
      <c r="F4" s="112" t="s">
        <v>382</v>
      </c>
      <c r="G4" s="91" t="s">
        <v>190</v>
      </c>
      <c r="H4" s="91"/>
      <c r="I4" s="91"/>
      <c r="J4" s="91"/>
      <c r="K4" s="92"/>
      <c r="L4" s="91"/>
      <c r="M4" s="91"/>
      <c r="N4" s="78"/>
      <c r="O4" s="91"/>
      <c r="P4" s="92"/>
      <c r="Q4" s="79"/>
    </row>
    <row r="5" ht="17.25" customHeight="1" spans="1:17">
      <c r="A5" s="14"/>
      <c r="B5" s="94"/>
      <c r="C5" s="94"/>
      <c r="D5" s="94"/>
      <c r="E5" s="94"/>
      <c r="F5" s="113"/>
      <c r="G5" s="94" t="s">
        <v>57</v>
      </c>
      <c r="H5" s="94" t="s">
        <v>60</v>
      </c>
      <c r="I5" s="94" t="s">
        <v>383</v>
      </c>
      <c r="J5" s="94" t="s">
        <v>384</v>
      </c>
      <c r="K5" s="95" t="s">
        <v>385</v>
      </c>
      <c r="L5" s="96" t="s">
        <v>386</v>
      </c>
      <c r="M5" s="96"/>
      <c r="N5" s="97"/>
      <c r="O5" s="96"/>
      <c r="P5" s="98"/>
      <c r="Q5" s="99"/>
    </row>
    <row r="6" ht="54" customHeight="1" spans="1:17">
      <c r="A6" s="17"/>
      <c r="B6" s="100"/>
      <c r="C6" s="100"/>
      <c r="D6" s="100"/>
      <c r="E6" s="100"/>
      <c r="F6" s="114"/>
      <c r="G6" s="100"/>
      <c r="H6" s="100" t="s">
        <v>59</v>
      </c>
      <c r="I6" s="100"/>
      <c r="J6" s="100"/>
      <c r="K6" s="101"/>
      <c r="L6" s="100" t="s">
        <v>59</v>
      </c>
      <c r="M6" s="100" t="s">
        <v>66</v>
      </c>
      <c r="N6" s="99" t="s">
        <v>67</v>
      </c>
      <c r="O6" s="100" t="s">
        <v>68</v>
      </c>
      <c r="P6" s="101" t="s">
        <v>69</v>
      </c>
      <c r="Q6" s="99" t="s">
        <v>70</v>
      </c>
    </row>
    <row r="7" ht="18" customHeight="1" spans="1:17">
      <c r="A7" s="115">
        <v>1</v>
      </c>
      <c r="B7" s="116">
        <v>2</v>
      </c>
      <c r="C7" s="115">
        <v>3</v>
      </c>
      <c r="D7" s="115">
        <v>4</v>
      </c>
      <c r="E7" s="116">
        <v>5</v>
      </c>
      <c r="F7" s="117">
        <v>6</v>
      </c>
      <c r="G7" s="115">
        <v>7</v>
      </c>
      <c r="H7" s="116">
        <v>8</v>
      </c>
      <c r="I7" s="115">
        <v>9</v>
      </c>
      <c r="J7" s="115">
        <v>10</v>
      </c>
      <c r="K7" s="116">
        <v>11</v>
      </c>
      <c r="L7" s="115">
        <v>12</v>
      </c>
      <c r="M7" s="115">
        <v>13</v>
      </c>
      <c r="N7" s="116">
        <v>14</v>
      </c>
      <c r="O7" s="115">
        <v>15</v>
      </c>
      <c r="P7" s="115">
        <v>16</v>
      </c>
      <c r="Q7" s="116">
        <v>17</v>
      </c>
    </row>
    <row r="8" ht="37" customHeight="1" spans="1:17">
      <c r="A8" s="118" t="s">
        <v>235</v>
      </c>
      <c r="B8" s="119" t="s">
        <v>387</v>
      </c>
      <c r="C8" s="119" t="s">
        <v>388</v>
      </c>
      <c r="D8" s="119" t="s">
        <v>354</v>
      </c>
      <c r="E8" s="120">
        <v>1</v>
      </c>
      <c r="F8" s="121">
        <v>1100000</v>
      </c>
      <c r="G8" s="122">
        <v>1100000</v>
      </c>
      <c r="H8" s="122">
        <v>1100000</v>
      </c>
      <c r="I8" s="122"/>
      <c r="J8" s="122"/>
      <c r="K8" s="116"/>
      <c r="L8" s="115"/>
      <c r="M8" s="115"/>
      <c r="N8" s="116"/>
      <c r="O8" s="115"/>
      <c r="P8" s="115"/>
      <c r="Q8" s="116"/>
    </row>
    <row r="9" ht="37" customHeight="1" spans="1:17">
      <c r="A9" s="118" t="s">
        <v>235</v>
      </c>
      <c r="B9" s="119" t="s">
        <v>389</v>
      </c>
      <c r="C9" s="119" t="s">
        <v>388</v>
      </c>
      <c r="D9" s="119" t="s">
        <v>354</v>
      </c>
      <c r="E9" s="120">
        <v>1</v>
      </c>
      <c r="F9" s="121">
        <v>1440000</v>
      </c>
      <c r="G9" s="122">
        <v>400000</v>
      </c>
      <c r="H9" s="122">
        <v>400000</v>
      </c>
      <c r="I9" s="122"/>
      <c r="J9" s="122"/>
      <c r="K9" s="116"/>
      <c r="L9" s="115"/>
      <c r="M9" s="115"/>
      <c r="N9" s="116"/>
      <c r="O9" s="115"/>
      <c r="P9" s="115"/>
      <c r="Q9" s="116"/>
    </row>
    <row r="10" ht="37" customHeight="1" spans="1:17">
      <c r="A10" s="118" t="s">
        <v>237</v>
      </c>
      <c r="B10" s="119" t="s">
        <v>390</v>
      </c>
      <c r="C10" s="119" t="s">
        <v>391</v>
      </c>
      <c r="D10" s="119" t="s">
        <v>354</v>
      </c>
      <c r="E10" s="120">
        <v>1</v>
      </c>
      <c r="F10" s="121"/>
      <c r="G10" s="122">
        <v>282900</v>
      </c>
      <c r="H10" s="122">
        <v>282900</v>
      </c>
      <c r="I10" s="122"/>
      <c r="J10" s="122"/>
      <c r="K10" s="116"/>
      <c r="L10" s="115"/>
      <c r="M10" s="115"/>
      <c r="N10" s="116"/>
      <c r="O10" s="115"/>
      <c r="P10" s="115"/>
      <c r="Q10" s="116"/>
    </row>
    <row r="11" ht="18" customHeight="1" spans="1:17">
      <c r="A11" s="118" t="s">
        <v>237</v>
      </c>
      <c r="B11" s="119" t="s">
        <v>392</v>
      </c>
      <c r="C11" s="119" t="s">
        <v>391</v>
      </c>
      <c r="D11" s="119" t="s">
        <v>354</v>
      </c>
      <c r="E11" s="120">
        <v>1</v>
      </c>
      <c r="F11" s="121"/>
      <c r="G11" s="122">
        <v>1687100</v>
      </c>
      <c r="H11" s="122">
        <v>1687100</v>
      </c>
      <c r="I11" s="122"/>
      <c r="J11" s="122"/>
      <c r="K11" s="116"/>
      <c r="L11" s="115"/>
      <c r="M11" s="115"/>
      <c r="N11" s="116"/>
      <c r="O11" s="115"/>
      <c r="P11" s="115"/>
      <c r="Q11" s="116"/>
    </row>
    <row r="12" ht="18" customHeight="1" spans="1:17">
      <c r="A12" s="118" t="s">
        <v>237</v>
      </c>
      <c r="B12" s="119" t="s">
        <v>393</v>
      </c>
      <c r="C12" s="119" t="s">
        <v>391</v>
      </c>
      <c r="D12" s="119" t="s">
        <v>354</v>
      </c>
      <c r="E12" s="120">
        <v>1</v>
      </c>
      <c r="F12" s="121"/>
      <c r="G12" s="122">
        <v>230000</v>
      </c>
      <c r="H12" s="122">
        <v>230000</v>
      </c>
      <c r="I12" s="122"/>
      <c r="J12" s="122"/>
      <c r="K12" s="116"/>
      <c r="L12" s="115"/>
      <c r="M12" s="115"/>
      <c r="N12" s="116"/>
      <c r="O12" s="115"/>
      <c r="P12" s="115"/>
      <c r="Q12" s="116"/>
    </row>
    <row r="13" ht="18" customHeight="1" spans="1:17">
      <c r="A13" s="118" t="s">
        <v>253</v>
      </c>
      <c r="B13" s="119" t="s">
        <v>394</v>
      </c>
      <c r="C13" s="119" t="s">
        <v>395</v>
      </c>
      <c r="D13" s="119" t="s">
        <v>354</v>
      </c>
      <c r="E13" s="120">
        <v>1</v>
      </c>
      <c r="F13" s="121"/>
      <c r="G13" s="122">
        <v>3640000</v>
      </c>
      <c r="H13" s="122"/>
      <c r="I13" s="122">
        <v>3640000</v>
      </c>
      <c r="J13" s="122"/>
      <c r="K13" s="116"/>
      <c r="L13" s="115"/>
      <c r="M13" s="115"/>
      <c r="N13" s="116"/>
      <c r="O13" s="115"/>
      <c r="P13" s="115"/>
      <c r="Q13" s="116"/>
    </row>
    <row r="14" ht="18" customHeight="1" spans="1:17">
      <c r="A14" s="118" t="s">
        <v>233</v>
      </c>
      <c r="B14" s="119" t="s">
        <v>396</v>
      </c>
      <c r="C14" s="119" t="s">
        <v>397</v>
      </c>
      <c r="D14" s="119" t="s">
        <v>354</v>
      </c>
      <c r="E14" s="120">
        <v>1</v>
      </c>
      <c r="F14" s="121"/>
      <c r="G14" s="122">
        <v>2000000</v>
      </c>
      <c r="H14" s="122">
        <v>2000000</v>
      </c>
      <c r="I14" s="122"/>
      <c r="J14" s="122"/>
      <c r="K14" s="116"/>
      <c r="L14" s="115"/>
      <c r="M14" s="115"/>
      <c r="N14" s="116"/>
      <c r="O14" s="115"/>
      <c r="P14" s="115"/>
      <c r="Q14" s="116"/>
    </row>
    <row r="15" ht="26" customHeight="1" spans="1:17">
      <c r="A15" s="118" t="s">
        <v>241</v>
      </c>
      <c r="B15" s="119" t="s">
        <v>398</v>
      </c>
      <c r="C15" s="119" t="s">
        <v>399</v>
      </c>
      <c r="D15" s="119" t="s">
        <v>354</v>
      </c>
      <c r="E15" s="120">
        <v>1</v>
      </c>
      <c r="F15" s="121"/>
      <c r="G15" s="122">
        <v>27000000</v>
      </c>
      <c r="H15" s="122">
        <v>27000000</v>
      </c>
      <c r="I15" s="122"/>
      <c r="J15" s="122"/>
      <c r="K15" s="116"/>
      <c r="L15" s="115"/>
      <c r="M15" s="115"/>
      <c r="N15" s="116"/>
      <c r="O15" s="115"/>
      <c r="P15" s="115"/>
      <c r="Q15" s="116"/>
    </row>
    <row r="16" ht="29" customHeight="1" spans="1:17">
      <c r="A16" s="104" t="s">
        <v>172</v>
      </c>
      <c r="B16" s="123"/>
      <c r="C16" s="123"/>
      <c r="D16" s="123"/>
      <c r="E16" s="124"/>
      <c r="F16" s="125"/>
      <c r="G16" s="126">
        <f>SUM(G8:G15)</f>
        <v>36340000</v>
      </c>
      <c r="H16" s="127">
        <v>32700000</v>
      </c>
      <c r="I16" s="128">
        <v>3640000</v>
      </c>
      <c r="J16" s="22"/>
      <c r="K16" s="22"/>
      <c r="L16" s="22"/>
      <c r="M16" s="22"/>
      <c r="N16" s="22"/>
      <c r="O16" s="22"/>
      <c r="P16" s="22"/>
      <c r="Q16" s="22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tabSelected="1" workbookViewId="0">
      <selection activeCell="A3" sqref="A3:C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83"/>
      <c r="C1" s="83"/>
      <c r="D1" s="77"/>
      <c r="E1" s="77"/>
      <c r="F1" s="77"/>
      <c r="G1" s="77"/>
      <c r="H1" s="84"/>
      <c r="I1" s="77"/>
      <c r="J1" s="77"/>
      <c r="K1" s="83"/>
      <c r="L1" s="77"/>
      <c r="M1" s="85"/>
      <c r="N1" s="85" t="s">
        <v>400</v>
      </c>
    </row>
    <row r="2" ht="41.25" customHeight="1" spans="1:14">
      <c r="A2" s="257" t="s">
        <v>401</v>
      </c>
      <c r="B2" s="67"/>
      <c r="C2" s="67"/>
      <c r="D2" s="86"/>
      <c r="E2" s="86"/>
      <c r="F2" s="86"/>
      <c r="G2" s="86"/>
      <c r="H2" s="87"/>
      <c r="I2" s="86"/>
      <c r="J2" s="86"/>
      <c r="K2" s="67"/>
      <c r="L2" s="86"/>
      <c r="M2" s="87"/>
      <c r="N2" s="67"/>
    </row>
    <row r="3" ht="22.5" customHeight="1" spans="1:14">
      <c r="A3" s="74" t="s">
        <v>2</v>
      </c>
      <c r="B3" s="88"/>
      <c r="C3" s="88"/>
      <c r="D3" s="75"/>
      <c r="E3" s="75"/>
      <c r="F3" s="75"/>
      <c r="G3" s="75"/>
      <c r="H3" s="84"/>
      <c r="I3" s="77"/>
      <c r="J3" s="77"/>
      <c r="K3" s="83"/>
      <c r="L3" s="77"/>
      <c r="M3" s="89"/>
      <c r="N3" s="85" t="s">
        <v>3</v>
      </c>
    </row>
    <row r="4" ht="24" customHeight="1" spans="1:14">
      <c r="A4" s="9" t="s">
        <v>377</v>
      </c>
      <c r="B4" s="90" t="s">
        <v>402</v>
      </c>
      <c r="C4" s="90" t="s">
        <v>403</v>
      </c>
      <c r="D4" s="91" t="s">
        <v>190</v>
      </c>
      <c r="E4" s="91"/>
      <c r="F4" s="91"/>
      <c r="G4" s="91"/>
      <c r="H4" s="92"/>
      <c r="I4" s="91"/>
      <c r="J4" s="91"/>
      <c r="K4" s="78"/>
      <c r="L4" s="91"/>
      <c r="M4" s="92"/>
      <c r="N4" s="79"/>
    </row>
    <row r="5" ht="24" customHeight="1" spans="1:14">
      <c r="A5" s="14"/>
      <c r="B5" s="93"/>
      <c r="C5" s="93"/>
      <c r="D5" s="94" t="s">
        <v>57</v>
      </c>
      <c r="E5" s="94" t="s">
        <v>60</v>
      </c>
      <c r="F5" s="94" t="s">
        <v>383</v>
      </c>
      <c r="G5" s="94" t="s">
        <v>384</v>
      </c>
      <c r="H5" s="95" t="s">
        <v>385</v>
      </c>
      <c r="I5" s="96" t="s">
        <v>386</v>
      </c>
      <c r="J5" s="96"/>
      <c r="K5" s="97"/>
      <c r="L5" s="96"/>
      <c r="M5" s="98"/>
      <c r="N5" s="99"/>
    </row>
    <row r="6" ht="54" customHeight="1" spans="1:14">
      <c r="A6" s="17"/>
      <c r="B6" s="99"/>
      <c r="C6" s="99"/>
      <c r="D6" s="100"/>
      <c r="E6" s="100" t="s">
        <v>59</v>
      </c>
      <c r="F6" s="100"/>
      <c r="G6" s="100"/>
      <c r="H6" s="101"/>
      <c r="I6" s="100" t="s">
        <v>59</v>
      </c>
      <c r="J6" s="100" t="s">
        <v>66</v>
      </c>
      <c r="K6" s="99" t="s">
        <v>67</v>
      </c>
      <c r="L6" s="100" t="s">
        <v>68</v>
      </c>
      <c r="M6" s="101" t="s">
        <v>69</v>
      </c>
      <c r="N6" s="99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2"/>
      <c r="B8" s="103"/>
      <c r="C8" s="103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ht="21" customHeight="1" spans="1:14">
      <c r="A9" s="103"/>
      <c r="B9" s="103"/>
      <c r="C9" s="103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ht="21" customHeight="1" spans="1:14">
      <c r="A10" s="103"/>
      <c r="B10" s="103"/>
      <c r="C10" s="103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ht="21" customHeight="1" spans="1:14">
      <c r="A11" s="104" t="s">
        <v>172</v>
      </c>
      <c r="B11" s="105"/>
      <c r="C11" s="105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8"/>
  <sheetViews>
    <sheetView showZeros="0" workbookViewId="0">
      <selection activeCell="A3" sqref="A3:I3"/>
    </sheetView>
  </sheetViews>
  <sheetFormatPr defaultColWidth="9.14166666666667" defaultRowHeight="14.25" customHeight="1" outlineLevelRow="7"/>
  <cols>
    <col min="1" max="1" width="37.7083333333333" customWidth="1"/>
    <col min="2" max="25" width="20" customWidth="1"/>
  </cols>
  <sheetData>
    <row r="1" ht="17.25" customHeight="1" spans="1:25">
      <c r="D1" s="72"/>
      <c r="W1" s="2"/>
      <c r="X1" s="2"/>
      <c r="Y1" s="2" t="s">
        <v>404</v>
      </c>
    </row>
    <row r="2" ht="41.25" customHeight="1" spans="1:25">
      <c r="A2" s="73" t="s">
        <v>405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">
        <v>2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3</v>
      </c>
    </row>
    <row r="4" ht="19.5" customHeight="1" spans="1:25">
      <c r="A4" s="27" t="s">
        <v>406</v>
      </c>
      <c r="B4" s="10" t="s">
        <v>190</v>
      </c>
      <c r="C4" s="11"/>
      <c r="D4" s="11"/>
      <c r="E4" s="10" t="s">
        <v>407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  <c r="Y4" s="79"/>
    </row>
    <row r="5" ht="40.5" customHeight="1" spans="1:25">
      <c r="A5" s="18"/>
      <c r="B5" s="28" t="s">
        <v>57</v>
      </c>
      <c r="C5" s="9" t="s">
        <v>60</v>
      </c>
      <c r="D5" s="80" t="s">
        <v>383</v>
      </c>
      <c r="E5" s="48" t="s">
        <v>408</v>
      </c>
      <c r="F5" s="48" t="s">
        <v>409</v>
      </c>
      <c r="G5" s="48" t="s">
        <v>410</v>
      </c>
      <c r="H5" s="48" t="s">
        <v>411</v>
      </c>
      <c r="I5" s="48" t="s">
        <v>412</v>
      </c>
      <c r="J5" s="48" t="s">
        <v>413</v>
      </c>
      <c r="K5" s="48" t="s">
        <v>414</v>
      </c>
      <c r="L5" s="48" t="s">
        <v>415</v>
      </c>
      <c r="M5" s="48" t="s">
        <v>416</v>
      </c>
      <c r="N5" s="48" t="s">
        <v>417</v>
      </c>
      <c r="O5" s="48" t="s">
        <v>418</v>
      </c>
      <c r="P5" s="48" t="s">
        <v>419</v>
      </c>
      <c r="Q5" s="48" t="s">
        <v>420</v>
      </c>
      <c r="R5" s="48" t="s">
        <v>421</v>
      </c>
      <c r="S5" s="48" t="s">
        <v>422</v>
      </c>
      <c r="T5" s="48" t="s">
        <v>423</v>
      </c>
      <c r="U5" s="48" t="s">
        <v>424</v>
      </c>
      <c r="V5" s="48" t="s">
        <v>425</v>
      </c>
      <c r="W5" s="48" t="s">
        <v>426</v>
      </c>
      <c r="X5" s="81" t="s">
        <v>427</v>
      </c>
      <c r="Y5" s="81" t="s">
        <v>428</v>
      </c>
    </row>
    <row r="6" ht="19.5" customHeight="1" spans="1:25">
      <c r="A6" s="19">
        <v>1</v>
      </c>
      <c r="B6" s="19">
        <v>2</v>
      </c>
      <c r="C6" s="19">
        <v>3</v>
      </c>
      <c r="D6" s="82">
        <v>4</v>
      </c>
      <c r="E6" s="29">
        <v>5</v>
      </c>
      <c r="F6" s="19">
        <v>6</v>
      </c>
      <c r="G6" s="19">
        <v>7</v>
      </c>
      <c r="H6" s="82">
        <v>8</v>
      </c>
      <c r="I6" s="19">
        <v>9</v>
      </c>
      <c r="J6" s="19">
        <v>10</v>
      </c>
      <c r="K6" s="19">
        <v>11</v>
      </c>
      <c r="L6" s="82">
        <v>12</v>
      </c>
      <c r="M6" s="19">
        <v>13</v>
      </c>
      <c r="N6" s="19">
        <v>14</v>
      </c>
      <c r="O6" s="19">
        <v>15</v>
      </c>
      <c r="P6" s="82">
        <v>16</v>
      </c>
      <c r="Q6" s="19">
        <v>17</v>
      </c>
      <c r="R6" s="19">
        <v>18</v>
      </c>
      <c r="S6" s="19">
        <v>19</v>
      </c>
      <c r="T6" s="82">
        <v>20</v>
      </c>
      <c r="U6" s="82">
        <v>21</v>
      </c>
      <c r="V6" s="82">
        <v>22</v>
      </c>
      <c r="W6" s="29">
        <v>23</v>
      </c>
      <c r="X6" s="29">
        <v>24</v>
      </c>
      <c r="Y6" s="29">
        <v>25</v>
      </c>
    </row>
    <row r="7" ht="19.5" customHeight="1" spans="1:25">
      <c r="A7" s="30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ht="19.5" customHeight="1" spans="1:25">
      <c r="A8" s="70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3" sqref="A3:H3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429</v>
      </c>
    </row>
    <row r="2" ht="41.25" customHeight="1" spans="1:10">
      <c r="A2" s="66" t="s">
        <v>430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">
        <v>2</v>
      </c>
    </row>
    <row r="4" ht="44.25" customHeight="1" spans="1:10">
      <c r="A4" s="68" t="s">
        <v>256</v>
      </c>
      <c r="B4" s="68" t="s">
        <v>257</v>
      </c>
      <c r="C4" s="68" t="s">
        <v>258</v>
      </c>
      <c r="D4" s="68" t="s">
        <v>259</v>
      </c>
      <c r="E4" s="68" t="s">
        <v>260</v>
      </c>
      <c r="F4" s="69" t="s">
        <v>261</v>
      </c>
      <c r="G4" s="68" t="s">
        <v>262</v>
      </c>
      <c r="H4" s="69" t="s">
        <v>263</v>
      </c>
      <c r="I4" s="69" t="s">
        <v>264</v>
      </c>
      <c r="J4" s="68" t="s">
        <v>265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0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A3" sqref="A3:B3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7" t="s">
        <v>431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">
        <v>432</v>
      </c>
      <c r="B2" s="41"/>
      <c r="C2" s="42"/>
      <c r="D2" s="42"/>
      <c r="E2" s="42"/>
      <c r="F2" s="41"/>
      <c r="G2" s="41"/>
      <c r="H2" s="42"/>
    </row>
    <row r="3" customHeight="1" spans="1:8">
      <c r="A3" s="43" t="s">
        <v>2</v>
      </c>
      <c r="C3" s="44"/>
      <c r="E3" s="42"/>
      <c r="F3" s="41"/>
      <c r="G3" s="41"/>
      <c r="H3" s="45" t="s">
        <v>3</v>
      </c>
    </row>
    <row r="4" ht="28.5" customHeight="1" spans="1:8">
      <c r="A4" s="46" t="s">
        <v>183</v>
      </c>
      <c r="B4" s="47" t="s">
        <v>433</v>
      </c>
      <c r="C4" s="46" t="s">
        <v>434</v>
      </c>
      <c r="D4" s="46" t="s">
        <v>435</v>
      </c>
      <c r="E4" s="46" t="s">
        <v>436</v>
      </c>
      <c r="F4" s="48" t="s">
        <v>437</v>
      </c>
      <c r="G4" s="29"/>
      <c r="H4" s="46"/>
    </row>
    <row r="5" ht="21" customHeight="1" spans="1:8">
      <c r="A5" s="47"/>
      <c r="B5" s="49"/>
      <c r="C5" s="50"/>
      <c r="D5" s="49"/>
      <c r="E5" s="49"/>
      <c r="F5" s="48" t="s">
        <v>381</v>
      </c>
      <c r="G5" s="48" t="s">
        <v>438</v>
      </c>
      <c r="H5" s="48" t="s">
        <v>439</v>
      </c>
    </row>
    <row r="6" ht="17.25" customHeight="1" spans="1:8">
      <c r="A6" s="51" t="s">
        <v>86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3"/>
      <c r="C7" s="30"/>
      <c r="D7" s="20"/>
      <c r="E7" s="54"/>
      <c r="F7" s="56"/>
      <c r="G7" s="57"/>
      <c r="H7" s="57"/>
    </row>
    <row r="8" ht="19.5" customHeight="1" spans="1:8">
      <c r="A8" s="55"/>
      <c r="B8" s="33"/>
      <c r="C8" s="30"/>
      <c r="D8" s="20"/>
      <c r="E8" s="54"/>
      <c r="F8" s="56"/>
      <c r="G8" s="57"/>
      <c r="H8" s="57"/>
    </row>
    <row r="9" ht="19.5" customHeight="1" spans="1:8">
      <c r="A9" s="58" t="s">
        <v>57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440</v>
      </c>
      <c r="B10" s="59"/>
      <c r="C10" s="60"/>
      <c r="D10" s="63"/>
      <c r="E10" s="63"/>
      <c r="F10" s="64"/>
      <c r="G10" s="65"/>
      <c r="H10" s="65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441</v>
      </c>
    </row>
    <row r="2" ht="41.25" customHeight="1" spans="1:11">
      <c r="A2" s="258" t="s">
        <v>442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219</v>
      </c>
      <c r="B4" s="8" t="s">
        <v>185</v>
      </c>
      <c r="C4" s="8" t="s">
        <v>220</v>
      </c>
      <c r="D4" s="9" t="s">
        <v>186</v>
      </c>
      <c r="E4" s="9" t="s">
        <v>187</v>
      </c>
      <c r="F4" s="9" t="s">
        <v>188</v>
      </c>
      <c r="G4" s="9" t="s">
        <v>189</v>
      </c>
      <c r="H4" s="27" t="s">
        <v>57</v>
      </c>
      <c r="I4" s="10" t="s">
        <v>443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3"/>
      <c r="I9" s="23"/>
      <c r="J9" s="23"/>
      <c r="K9" s="31"/>
    </row>
    <row r="10" ht="18.75" customHeight="1" spans="1:11">
      <c r="A10" s="34" t="s">
        <v>172</v>
      </c>
      <c r="B10" s="35"/>
      <c r="C10" s="35"/>
      <c r="D10" s="35"/>
      <c r="E10" s="35"/>
      <c r="F10" s="35"/>
      <c r="G10" s="36"/>
      <c r="H10" s="23"/>
      <c r="I10" s="23"/>
      <c r="J10" s="23"/>
      <c r="K10" s="3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7"/>
  <sheetViews>
    <sheetView showZeros="0" workbookViewId="0">
      <selection activeCell="E29" sqref="E29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444</v>
      </c>
    </row>
    <row r="2" ht="41.25" customHeight="1" spans="1:7">
      <c r="A2" s="3" t="s">
        <v>445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220</v>
      </c>
      <c r="B4" s="8" t="s">
        <v>219</v>
      </c>
      <c r="C4" s="8" t="s">
        <v>185</v>
      </c>
      <c r="D4" s="9" t="s">
        <v>446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447</v>
      </c>
      <c r="F5" s="9" t="s">
        <v>448</v>
      </c>
      <c r="G5" s="9" t="s">
        <v>449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72</v>
      </c>
      <c r="B8" s="21" t="s">
        <v>223</v>
      </c>
      <c r="C8" s="21" t="s">
        <v>235</v>
      </c>
      <c r="D8" s="20" t="s">
        <v>450</v>
      </c>
      <c r="E8" s="22">
        <v>1500000</v>
      </c>
      <c r="F8" s="22">
        <v>1040000</v>
      </c>
      <c r="G8" s="23"/>
    </row>
    <row r="9" ht="17.25" customHeight="1" spans="1:7">
      <c r="A9" s="20"/>
      <c r="B9" s="21" t="s">
        <v>223</v>
      </c>
      <c r="C9" s="21" t="s">
        <v>231</v>
      </c>
      <c r="D9" s="20" t="s">
        <v>450</v>
      </c>
      <c r="E9" s="22">
        <v>900000</v>
      </c>
      <c r="F9" s="22"/>
      <c r="G9" s="23"/>
    </row>
    <row r="10" ht="17.25" customHeight="1" spans="1:7">
      <c r="A10" s="20"/>
      <c r="B10" s="21" t="s">
        <v>223</v>
      </c>
      <c r="C10" s="21" t="s">
        <v>237</v>
      </c>
      <c r="D10" s="20" t="s">
        <v>450</v>
      </c>
      <c r="E10" s="22">
        <v>4200000</v>
      </c>
      <c r="F10" s="22"/>
      <c r="G10" s="23"/>
    </row>
    <row r="11" ht="17.25" customHeight="1" spans="1:7">
      <c r="A11" s="20"/>
      <c r="B11" s="21" t="s">
        <v>223</v>
      </c>
      <c r="C11" s="21" t="s">
        <v>233</v>
      </c>
      <c r="D11" s="20" t="s">
        <v>450</v>
      </c>
      <c r="E11" s="22">
        <v>3500000</v>
      </c>
      <c r="F11" s="22"/>
      <c r="G11" s="23"/>
    </row>
    <row r="12" ht="17.25" customHeight="1" spans="1:7">
      <c r="A12" s="20"/>
      <c r="B12" s="21" t="s">
        <v>223</v>
      </c>
      <c r="C12" s="21" t="s">
        <v>225</v>
      </c>
      <c r="D12" s="20" t="s">
        <v>450</v>
      </c>
      <c r="E12" s="22">
        <v>1000000</v>
      </c>
      <c r="F12" s="22"/>
      <c r="G12" s="23"/>
    </row>
    <row r="13" ht="17.25" customHeight="1" spans="1:7">
      <c r="A13" s="20"/>
      <c r="B13" s="21" t="s">
        <v>223</v>
      </c>
      <c r="C13" s="21" t="s">
        <v>229</v>
      </c>
      <c r="D13" s="20" t="s">
        <v>450</v>
      </c>
      <c r="E13" s="22">
        <v>200000</v>
      </c>
      <c r="F13" s="22"/>
      <c r="G13" s="23"/>
    </row>
    <row r="14" ht="17.25" customHeight="1" spans="1:7">
      <c r="A14" s="20"/>
      <c r="B14" s="21" t="s">
        <v>223</v>
      </c>
      <c r="C14" s="21" t="s">
        <v>239</v>
      </c>
      <c r="D14" s="20" t="s">
        <v>450</v>
      </c>
      <c r="E14" s="22">
        <v>1500000</v>
      </c>
      <c r="F14" s="22"/>
      <c r="G14" s="23"/>
    </row>
    <row r="15" ht="17.25" customHeight="1" spans="1:7">
      <c r="A15" s="20"/>
      <c r="B15" s="21" t="s">
        <v>223</v>
      </c>
      <c r="C15" s="21" t="s">
        <v>241</v>
      </c>
      <c r="D15" s="20" t="s">
        <v>450</v>
      </c>
      <c r="E15" s="22">
        <v>27000000</v>
      </c>
      <c r="F15" s="22">
        <v>16096600</v>
      </c>
      <c r="G15" s="23"/>
    </row>
    <row r="16" ht="17.25" customHeight="1" spans="1:7">
      <c r="A16" s="20"/>
      <c r="B16" s="21" t="s">
        <v>242</v>
      </c>
      <c r="C16" s="21" t="s">
        <v>244</v>
      </c>
      <c r="D16" s="20" t="s">
        <v>450</v>
      </c>
      <c r="E16" s="22">
        <v>202400</v>
      </c>
      <c r="F16" s="22"/>
      <c r="G16" s="23"/>
    </row>
    <row r="17" ht="18.75" customHeight="1" spans="1:7">
      <c r="A17" s="24" t="s">
        <v>57</v>
      </c>
      <c r="B17" s="25" t="s">
        <v>451</v>
      </c>
      <c r="C17" s="25"/>
      <c r="D17" s="26"/>
      <c r="E17" s="22">
        <v>40002400</v>
      </c>
      <c r="F17" s="22">
        <v>17136600</v>
      </c>
      <c r="G17" s="23"/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N8" sqref="N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53</v>
      </c>
    </row>
    <row r="2" ht="41.25" customHeight="1" spans="1:19">
      <c r="A2" s="40" t="s">
        <v>54</v>
      </c>
    </row>
    <row r="3" ht="17.25" customHeight="1" spans="1:19">
      <c r="A3" s="43" t="s">
        <v>2</v>
      </c>
      <c r="S3" s="44" t="s">
        <v>3</v>
      </c>
    </row>
    <row r="4" ht="21.75" customHeight="1" spans="1:19">
      <c r="A4" s="233" t="s">
        <v>55</v>
      </c>
      <c r="B4" s="234" t="s">
        <v>56</v>
      </c>
      <c r="C4" s="234" t="s">
        <v>57</v>
      </c>
      <c r="D4" s="235" t="s">
        <v>58</v>
      </c>
      <c r="E4" s="235"/>
      <c r="F4" s="235"/>
      <c r="G4" s="235"/>
      <c r="H4" s="235"/>
      <c r="I4" s="236"/>
      <c r="J4" s="235"/>
      <c r="K4" s="235"/>
      <c r="L4" s="235"/>
      <c r="M4" s="235"/>
      <c r="N4" s="237"/>
      <c r="O4" s="235" t="s">
        <v>47</v>
      </c>
      <c r="P4" s="235"/>
      <c r="Q4" s="235"/>
      <c r="R4" s="235"/>
      <c r="S4" s="237"/>
    </row>
    <row r="5" ht="27" customHeight="1" spans="1:19">
      <c r="A5" s="238"/>
      <c r="B5" s="239"/>
      <c r="C5" s="239"/>
      <c r="D5" s="239" t="s">
        <v>59</v>
      </c>
      <c r="E5" s="239" t="s">
        <v>60</v>
      </c>
      <c r="F5" s="239" t="s">
        <v>61</v>
      </c>
      <c r="G5" s="239" t="s">
        <v>62</v>
      </c>
      <c r="H5" s="239" t="s">
        <v>63</v>
      </c>
      <c r="I5" s="240" t="s">
        <v>64</v>
      </c>
      <c r="J5" s="241"/>
      <c r="K5" s="241"/>
      <c r="L5" s="241"/>
      <c r="M5" s="241"/>
      <c r="N5" s="242"/>
      <c r="O5" s="239" t="s">
        <v>59</v>
      </c>
      <c r="P5" s="239" t="s">
        <v>60</v>
      </c>
      <c r="Q5" s="239" t="s">
        <v>61</v>
      </c>
      <c r="R5" s="239" t="s">
        <v>62</v>
      </c>
      <c r="S5" s="239" t="s">
        <v>65</v>
      </c>
    </row>
    <row r="6" ht="30" customHeight="1" spans="1:19">
      <c r="A6" s="243"/>
      <c r="B6" s="244"/>
      <c r="C6" s="124"/>
      <c r="D6" s="124"/>
      <c r="E6" s="124"/>
      <c r="F6" s="124"/>
      <c r="G6" s="124"/>
      <c r="H6" s="124"/>
      <c r="I6" s="71" t="s">
        <v>59</v>
      </c>
      <c r="J6" s="242" t="s">
        <v>66</v>
      </c>
      <c r="K6" s="242" t="s">
        <v>67</v>
      </c>
      <c r="L6" s="242" t="s">
        <v>68</v>
      </c>
      <c r="M6" s="242" t="s">
        <v>69</v>
      </c>
      <c r="N6" s="242" t="s">
        <v>70</v>
      </c>
      <c r="O6" s="245"/>
      <c r="P6" s="245"/>
      <c r="Q6" s="245"/>
      <c r="R6" s="245"/>
      <c r="S6" s="124"/>
    </row>
    <row r="7" ht="15" customHeight="1" spans="1:19">
      <c r="A7" s="246">
        <v>1</v>
      </c>
      <c r="B7" s="246">
        <v>2</v>
      </c>
      <c r="C7" s="246">
        <v>3</v>
      </c>
      <c r="D7" s="246">
        <v>4</v>
      </c>
      <c r="E7" s="246">
        <v>5</v>
      </c>
      <c r="F7" s="246">
        <v>6</v>
      </c>
      <c r="G7" s="246">
        <v>7</v>
      </c>
      <c r="H7" s="246">
        <v>8</v>
      </c>
      <c r="I7" s="71">
        <v>9</v>
      </c>
      <c r="J7" s="246">
        <v>10</v>
      </c>
      <c r="K7" s="246">
        <v>11</v>
      </c>
      <c r="L7" s="246">
        <v>12</v>
      </c>
      <c r="M7" s="246">
        <v>13</v>
      </c>
      <c r="N7" s="246">
        <v>14</v>
      </c>
      <c r="O7" s="246">
        <v>15</v>
      </c>
      <c r="P7" s="246">
        <v>16</v>
      </c>
      <c r="Q7" s="246">
        <v>17</v>
      </c>
      <c r="R7" s="246">
        <v>18</v>
      </c>
      <c r="S7" s="246">
        <v>19</v>
      </c>
    </row>
    <row r="8" ht="15" customHeight="1" spans="1:19">
      <c r="A8" s="247" t="s">
        <v>71</v>
      </c>
      <c r="B8" s="247" t="s">
        <v>72</v>
      </c>
      <c r="C8" s="246">
        <f>E8+F8</f>
        <v>650141662</v>
      </c>
      <c r="D8" s="246">
        <f>E8+F8</f>
        <v>650141662</v>
      </c>
      <c r="E8" s="246">
        <v>40141662</v>
      </c>
      <c r="F8" s="246">
        <v>610000000</v>
      </c>
      <c r="G8" s="246">
        <v>0</v>
      </c>
      <c r="H8" s="246">
        <v>0</v>
      </c>
      <c r="I8" s="71">
        <v>0</v>
      </c>
      <c r="J8" s="246">
        <v>0</v>
      </c>
      <c r="K8" s="246">
        <v>0</v>
      </c>
      <c r="L8" s="246">
        <v>0</v>
      </c>
      <c r="M8" s="246">
        <v>0</v>
      </c>
      <c r="N8" s="246"/>
      <c r="O8" s="246"/>
      <c r="P8" s="246"/>
      <c r="Q8" s="246"/>
      <c r="R8" s="246"/>
      <c r="S8" s="246"/>
    </row>
    <row r="9" ht="18" customHeight="1" spans="1:19">
      <c r="A9" s="248" t="s">
        <v>73</v>
      </c>
      <c r="B9" s="248" t="s">
        <v>72</v>
      </c>
      <c r="C9" s="246">
        <f>E9+F9</f>
        <v>650141662</v>
      </c>
      <c r="D9" s="246">
        <f>E9+F9</f>
        <v>650141662</v>
      </c>
      <c r="E9" s="246">
        <v>40141662</v>
      </c>
      <c r="F9" s="246">
        <v>610000000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ht="18" customHeight="1" spans="1:19">
      <c r="A10" s="47" t="s">
        <v>57</v>
      </c>
      <c r="B10" s="249"/>
      <c r="C10" s="246">
        <f>E10+F10</f>
        <v>650141662</v>
      </c>
      <c r="D10" s="246">
        <f>E10+F10</f>
        <v>650141662</v>
      </c>
      <c r="E10" s="246">
        <v>40141662</v>
      </c>
      <c r="F10" s="246">
        <v>610000000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C29" sqref="C29"/>
    </sheetView>
  </sheetViews>
  <sheetFormatPr defaultColWidth="8.575" defaultRowHeight="12.75" customHeight="1"/>
  <cols>
    <col min="1" max="1" width="14.2833333333333" customWidth="1"/>
    <col min="2" max="2" width="37.575" customWidth="1"/>
    <col min="3" max="3" width="14.3083333333333" customWidth="1"/>
    <col min="4" max="4" width="11.9833333333333" customWidth="1"/>
    <col min="5" max="5" width="15.0833333333333" customWidth="1"/>
    <col min="6" max="6" width="17.1583333333333" customWidth="1"/>
    <col min="7" max="7" width="20.6" customWidth="1"/>
    <col min="8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4" t="s">
        <v>74</v>
      </c>
    </row>
    <row r="2" ht="41.25" customHeight="1" spans="1:15">
      <c r="A2" s="40" t="s">
        <v>75</v>
      </c>
    </row>
    <row r="3" ht="17.25" customHeight="1" spans="1:15">
      <c r="A3" s="43" t="s">
        <v>2</v>
      </c>
      <c r="O3" s="44" t="s">
        <v>3</v>
      </c>
    </row>
    <row r="4" ht="27" customHeight="1" spans="1:15">
      <c r="A4" s="217" t="s">
        <v>76</v>
      </c>
      <c r="B4" s="217" t="s">
        <v>77</v>
      </c>
      <c r="C4" s="217" t="s">
        <v>57</v>
      </c>
      <c r="D4" s="218" t="s">
        <v>60</v>
      </c>
      <c r="E4" s="219"/>
      <c r="F4" s="220"/>
      <c r="G4" s="221" t="s">
        <v>61</v>
      </c>
      <c r="H4" s="221" t="s">
        <v>62</v>
      </c>
      <c r="I4" s="221" t="s">
        <v>78</v>
      </c>
      <c r="J4" s="218" t="s">
        <v>64</v>
      </c>
      <c r="K4" s="219"/>
      <c r="L4" s="219"/>
      <c r="M4" s="219"/>
      <c r="N4" s="222"/>
      <c r="O4" s="223"/>
    </row>
    <row r="5" ht="42" customHeight="1" spans="1:15">
      <c r="A5" s="224"/>
      <c r="B5" s="224"/>
      <c r="C5" s="225"/>
      <c r="D5" s="226" t="s">
        <v>59</v>
      </c>
      <c r="E5" s="226" t="s">
        <v>79</v>
      </c>
      <c r="F5" s="226" t="s">
        <v>80</v>
      </c>
      <c r="G5" s="225"/>
      <c r="H5" s="225"/>
      <c r="I5" s="227"/>
      <c r="J5" s="226" t="s">
        <v>59</v>
      </c>
      <c r="K5" s="211" t="s">
        <v>81</v>
      </c>
      <c r="L5" s="211" t="s">
        <v>82</v>
      </c>
      <c r="M5" s="211" t="s">
        <v>83</v>
      </c>
      <c r="N5" s="211" t="s">
        <v>84</v>
      </c>
      <c r="O5" s="211" t="s">
        <v>85</v>
      </c>
    </row>
    <row r="6" ht="18" customHeight="1" spans="1:15">
      <c r="A6" s="51" t="s">
        <v>86</v>
      </c>
      <c r="B6" s="51" t="s">
        <v>87</v>
      </c>
      <c r="C6" s="51" t="s">
        <v>88</v>
      </c>
      <c r="D6" s="54" t="s">
        <v>89</v>
      </c>
      <c r="E6" s="54" t="s">
        <v>90</v>
      </c>
      <c r="F6" s="54" t="s">
        <v>91</v>
      </c>
      <c r="G6" s="54" t="s">
        <v>92</v>
      </c>
      <c r="H6" s="54" t="s">
        <v>93</v>
      </c>
      <c r="I6" s="54" t="s">
        <v>94</v>
      </c>
      <c r="J6" s="54" t="s">
        <v>95</v>
      </c>
      <c r="K6" s="54" t="s">
        <v>96</v>
      </c>
      <c r="L6" s="54" t="s">
        <v>97</v>
      </c>
      <c r="M6" s="54" t="s">
        <v>98</v>
      </c>
      <c r="N6" s="51" t="s">
        <v>99</v>
      </c>
      <c r="O6" s="54" t="s">
        <v>100</v>
      </c>
    </row>
    <row r="7" s="106" customFormat="1" ht="17" customHeight="1" spans="1:15">
      <c r="A7" s="204" t="s">
        <v>101</v>
      </c>
      <c r="B7" s="204" t="s">
        <v>102</v>
      </c>
      <c r="C7" s="205">
        <v>139262</v>
      </c>
      <c r="D7" s="205">
        <v>139262</v>
      </c>
      <c r="E7" s="205">
        <v>139262</v>
      </c>
      <c r="F7" s="205"/>
      <c r="G7" s="205"/>
      <c r="H7" s="205"/>
      <c r="I7" s="205"/>
      <c r="J7" s="205"/>
      <c r="K7" s="205"/>
      <c r="L7" s="205"/>
      <c r="M7" s="205"/>
      <c r="N7" s="209"/>
      <c r="O7" s="205"/>
    </row>
    <row r="8" ht="18" customHeight="1" spans="1:15">
      <c r="A8" s="206" t="s">
        <v>103</v>
      </c>
      <c r="B8" s="206" t="s">
        <v>104</v>
      </c>
      <c r="C8" s="54">
        <v>139262</v>
      </c>
      <c r="D8" s="54">
        <v>139262</v>
      </c>
      <c r="E8" s="54">
        <v>139262</v>
      </c>
      <c r="F8" s="54"/>
      <c r="G8" s="54"/>
      <c r="H8" s="54"/>
      <c r="I8" s="54"/>
      <c r="J8" s="54"/>
      <c r="K8" s="54"/>
      <c r="L8" s="54"/>
      <c r="M8" s="54"/>
      <c r="N8" s="51"/>
      <c r="O8" s="54"/>
    </row>
    <row r="9" ht="18" customHeight="1" spans="1:15">
      <c r="A9" s="207" t="s">
        <v>105</v>
      </c>
      <c r="B9" s="207" t="s">
        <v>106</v>
      </c>
      <c r="C9" s="54">
        <v>139262</v>
      </c>
      <c r="D9" s="54">
        <v>139262</v>
      </c>
      <c r="E9" s="54">
        <v>139262</v>
      </c>
      <c r="F9" s="54">
        <v>0</v>
      </c>
      <c r="G9" s="54">
        <v>0</v>
      </c>
      <c r="H9" s="54"/>
      <c r="I9" s="54"/>
      <c r="J9" s="54"/>
      <c r="K9" s="54"/>
      <c r="L9" s="54"/>
      <c r="M9" s="54"/>
      <c r="N9" s="51"/>
      <c r="O9" s="54"/>
    </row>
    <row r="10" s="106" customFormat="1" ht="18" customHeight="1" spans="1:15">
      <c r="A10" s="204" t="s">
        <v>107</v>
      </c>
      <c r="B10" s="204" t="s">
        <v>108</v>
      </c>
      <c r="C10" s="205">
        <f>D10+G10</f>
        <v>646502400</v>
      </c>
      <c r="D10" s="205">
        <v>36502400</v>
      </c>
      <c r="E10" s="205"/>
      <c r="F10" s="205">
        <f>F11+F13+F15</f>
        <v>36502400</v>
      </c>
      <c r="G10" s="205">
        <f>G17+G19</f>
        <v>610000000</v>
      </c>
      <c r="H10" s="205"/>
      <c r="I10" s="205"/>
      <c r="J10" s="205"/>
      <c r="K10" s="205"/>
      <c r="L10" s="205"/>
      <c r="M10" s="205"/>
      <c r="N10" s="209"/>
      <c r="O10" s="205"/>
    </row>
    <row r="11" ht="18" customHeight="1" spans="1:15">
      <c r="A11" s="206" t="s">
        <v>109</v>
      </c>
      <c r="B11" s="206" t="s">
        <v>110</v>
      </c>
      <c r="C11" s="51">
        <v>3000000</v>
      </c>
      <c r="D11" s="54">
        <v>3000000</v>
      </c>
      <c r="E11" s="54"/>
      <c r="F11" s="54">
        <v>3000000</v>
      </c>
      <c r="G11" s="54"/>
      <c r="H11" s="54"/>
      <c r="I11" s="54"/>
      <c r="J11" s="54"/>
      <c r="K11" s="54"/>
      <c r="L11" s="54"/>
      <c r="M11" s="54"/>
      <c r="N11" s="51"/>
      <c r="O11" s="54"/>
    </row>
    <row r="12" ht="18" customHeight="1" spans="1:15">
      <c r="A12" s="207" t="s">
        <v>111</v>
      </c>
      <c r="B12" s="207" t="s">
        <v>112</v>
      </c>
      <c r="C12" s="51">
        <v>3000000</v>
      </c>
      <c r="D12" s="54">
        <v>3000000</v>
      </c>
      <c r="E12" s="54"/>
      <c r="F12" s="54">
        <v>3000000</v>
      </c>
      <c r="G12" s="54"/>
      <c r="H12" s="54"/>
      <c r="I12" s="54"/>
      <c r="J12" s="54"/>
      <c r="K12" s="54"/>
      <c r="L12" s="54"/>
      <c r="M12" s="54"/>
      <c r="N12" s="51"/>
      <c r="O12" s="54"/>
    </row>
    <row r="13" ht="18" customHeight="1" spans="1:15">
      <c r="A13" s="206" t="s">
        <v>113</v>
      </c>
      <c r="B13" s="206" t="s">
        <v>114</v>
      </c>
      <c r="C13" s="51">
        <v>5100000</v>
      </c>
      <c r="D13" s="51">
        <v>5100000</v>
      </c>
      <c r="E13" s="54"/>
      <c r="F13" s="54">
        <v>5100000</v>
      </c>
      <c r="G13" s="54"/>
      <c r="H13" s="54"/>
      <c r="I13" s="54"/>
      <c r="J13" s="54"/>
      <c r="K13" s="54"/>
      <c r="L13" s="54"/>
      <c r="M13" s="54"/>
      <c r="N13" s="51"/>
      <c r="O13" s="54"/>
    </row>
    <row r="14" ht="18" customHeight="1" spans="1:15">
      <c r="A14" s="207" t="s">
        <v>115</v>
      </c>
      <c r="B14" s="207" t="s">
        <v>116</v>
      </c>
      <c r="C14" s="51">
        <v>5100000</v>
      </c>
      <c r="D14" s="51">
        <v>5100000</v>
      </c>
      <c r="E14" s="54"/>
      <c r="F14" s="54">
        <v>5100000</v>
      </c>
      <c r="G14" s="54"/>
      <c r="H14" s="54"/>
      <c r="I14" s="54"/>
      <c r="J14" s="54"/>
      <c r="K14" s="54"/>
      <c r="L14" s="54"/>
      <c r="M14" s="54"/>
      <c r="N14" s="51"/>
      <c r="O14" s="54"/>
    </row>
    <row r="15" ht="18" customHeight="1" spans="1:15">
      <c r="A15" s="206" t="s">
        <v>117</v>
      </c>
      <c r="B15" s="206" t="s">
        <v>118</v>
      </c>
      <c r="C15" s="54">
        <v>28402400</v>
      </c>
      <c r="D15" s="54">
        <v>28402400</v>
      </c>
      <c r="E15" s="54"/>
      <c r="F15" s="54">
        <v>28402400</v>
      </c>
      <c r="G15" s="54"/>
      <c r="H15" s="54"/>
      <c r="I15" s="54"/>
      <c r="J15" s="54"/>
      <c r="K15" s="54"/>
      <c r="L15" s="54"/>
      <c r="M15" s="54"/>
      <c r="N15" s="51"/>
      <c r="O15" s="54"/>
    </row>
    <row r="16" ht="18" customHeight="1" spans="1:15">
      <c r="A16" s="207" t="s">
        <v>119</v>
      </c>
      <c r="B16" s="207" t="s">
        <v>118</v>
      </c>
      <c r="C16" s="54">
        <v>28402400</v>
      </c>
      <c r="D16" s="54">
        <v>28402400</v>
      </c>
      <c r="E16" s="54"/>
      <c r="F16" s="54">
        <v>28402400</v>
      </c>
      <c r="G16" s="54"/>
      <c r="H16" s="54"/>
      <c r="I16" s="54"/>
      <c r="J16" s="54"/>
      <c r="K16" s="54"/>
      <c r="L16" s="54"/>
      <c r="M16" s="54"/>
      <c r="N16" s="51"/>
      <c r="O16" s="54"/>
    </row>
    <row r="17" ht="18" customHeight="1" spans="1:15">
      <c r="A17" s="206" t="s">
        <v>120</v>
      </c>
      <c r="B17" s="206" t="s">
        <v>121</v>
      </c>
      <c r="C17" s="51">
        <v>605000000</v>
      </c>
      <c r="D17" s="54"/>
      <c r="E17" s="54"/>
      <c r="F17" s="54"/>
      <c r="G17" s="54">
        <v>605000000</v>
      </c>
      <c r="H17" s="54"/>
      <c r="I17" s="54"/>
      <c r="J17" s="54"/>
      <c r="K17" s="54"/>
      <c r="L17" s="54"/>
      <c r="M17" s="54"/>
      <c r="N17" s="51"/>
      <c r="O17" s="54"/>
    </row>
    <row r="18" ht="18" customHeight="1" spans="1:15">
      <c r="A18" s="207" t="s">
        <v>122</v>
      </c>
      <c r="B18" s="207" t="s">
        <v>123</v>
      </c>
      <c r="C18" s="51">
        <v>605000000</v>
      </c>
      <c r="D18" s="54"/>
      <c r="E18" s="54"/>
      <c r="F18" s="54"/>
      <c r="G18" s="54">
        <v>605000000</v>
      </c>
      <c r="H18" s="54"/>
      <c r="I18" s="54"/>
      <c r="J18" s="54"/>
      <c r="K18" s="54"/>
      <c r="L18" s="54"/>
      <c r="M18" s="54"/>
      <c r="N18" s="51"/>
      <c r="O18" s="54"/>
    </row>
    <row r="19" ht="18" customHeight="1" spans="1:15">
      <c r="A19" s="55">
        <v>21213</v>
      </c>
      <c r="B19" s="207" t="s">
        <v>124</v>
      </c>
      <c r="C19" s="51">
        <v>5000000</v>
      </c>
      <c r="D19" s="54"/>
      <c r="E19" s="54"/>
      <c r="F19" s="54"/>
      <c r="G19" s="228">
        <v>5000000</v>
      </c>
      <c r="H19" s="54"/>
      <c r="I19" s="54"/>
      <c r="J19" s="54"/>
      <c r="K19" s="54"/>
      <c r="L19" s="54"/>
      <c r="M19" s="54"/>
      <c r="N19" s="51"/>
      <c r="O19" s="54"/>
    </row>
    <row r="20" ht="18" customHeight="1" spans="1:15">
      <c r="A20" s="207">
        <v>2121302</v>
      </c>
      <c r="B20" s="207" t="s">
        <v>125</v>
      </c>
      <c r="C20" s="51">
        <v>5000000</v>
      </c>
      <c r="D20" s="54"/>
      <c r="E20" s="54"/>
      <c r="F20" s="54"/>
      <c r="G20" s="228">
        <v>5000000</v>
      </c>
      <c r="H20" s="54"/>
      <c r="I20" s="54"/>
      <c r="J20" s="54"/>
      <c r="K20" s="54"/>
      <c r="L20" s="54"/>
      <c r="M20" s="54"/>
      <c r="N20" s="51"/>
      <c r="O20" s="54"/>
    </row>
    <row r="21" s="106" customFormat="1" ht="18" customHeight="1" spans="1:15">
      <c r="A21" s="204" t="s">
        <v>126</v>
      </c>
      <c r="B21" s="204" t="s">
        <v>127</v>
      </c>
      <c r="C21" s="205">
        <v>3500000</v>
      </c>
      <c r="D21" s="205">
        <v>3500000</v>
      </c>
      <c r="E21" s="205"/>
      <c r="F21" s="205">
        <v>3500000</v>
      </c>
      <c r="G21" s="229"/>
      <c r="H21" s="205"/>
      <c r="I21" s="205"/>
      <c r="J21" s="205"/>
      <c r="K21" s="205"/>
      <c r="L21" s="205"/>
      <c r="M21" s="205"/>
      <c r="N21" s="209"/>
      <c r="O21" s="205"/>
    </row>
    <row r="22" ht="18" customHeight="1" spans="1:15">
      <c r="A22" s="206" t="s">
        <v>128</v>
      </c>
      <c r="B22" s="206" t="s">
        <v>129</v>
      </c>
      <c r="C22" s="54">
        <v>3500000</v>
      </c>
      <c r="D22" s="205">
        <v>3500000</v>
      </c>
      <c r="E22" s="54"/>
      <c r="F22" s="54">
        <v>3500000</v>
      </c>
      <c r="G22" s="230"/>
      <c r="H22" s="54"/>
      <c r="I22" s="54"/>
      <c r="J22" s="54"/>
      <c r="K22" s="54"/>
      <c r="L22" s="54"/>
      <c r="M22" s="54"/>
      <c r="N22" s="51"/>
      <c r="O22" s="54"/>
    </row>
    <row r="23" ht="18" customHeight="1" spans="1:15">
      <c r="A23" s="207" t="s">
        <v>130</v>
      </c>
      <c r="B23" s="207" t="s">
        <v>131</v>
      </c>
      <c r="C23" s="54">
        <v>3500000</v>
      </c>
      <c r="D23" s="205">
        <v>3500000</v>
      </c>
      <c r="E23" s="54"/>
      <c r="F23" s="54">
        <v>3500000</v>
      </c>
      <c r="G23" s="231"/>
      <c r="H23" s="54"/>
      <c r="I23" s="54"/>
      <c r="J23" s="54"/>
      <c r="K23" s="54"/>
      <c r="L23" s="54"/>
      <c r="M23" s="54"/>
      <c r="N23" s="51"/>
      <c r="O23" s="54"/>
    </row>
    <row r="24" ht="21" customHeight="1" spans="1:15">
      <c r="A24" s="232" t="s">
        <v>57</v>
      </c>
      <c r="B24" s="36"/>
      <c r="C24" s="22">
        <f>C7+C10+C21</f>
        <v>650141662</v>
      </c>
      <c r="D24" s="22">
        <f>D7+D10+D21</f>
        <v>40141662</v>
      </c>
      <c r="E24" s="22">
        <v>139262</v>
      </c>
      <c r="F24" s="22">
        <f>F10+F21</f>
        <v>40002400</v>
      </c>
      <c r="G24" s="22">
        <f>G10+G21</f>
        <v>610000000</v>
      </c>
      <c r="H24" s="22"/>
      <c r="I24" s="22"/>
      <c r="J24" s="22"/>
      <c r="K24" s="22"/>
      <c r="L24" s="22"/>
      <c r="M24" s="22"/>
      <c r="N24" s="22"/>
      <c r="O24" s="22"/>
    </row>
    <row r="25" customHeight="1" spans="1:15">
      <c r="G25" s="106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6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D35" sqref="D35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4"/>
      <c r="C1" s="44"/>
      <c r="D1" s="44" t="s">
        <v>132</v>
      </c>
    </row>
    <row r="2" ht="41.25" customHeight="1" spans="1:4">
      <c r="A2" s="252" t="s">
        <v>133</v>
      </c>
    </row>
    <row r="3" ht="17.25" customHeight="1" spans="1:4">
      <c r="A3" s="43" t="s">
        <v>2</v>
      </c>
      <c r="D3" s="44" t="s">
        <v>3</v>
      </c>
    </row>
    <row r="4" ht="17.25" customHeight="1" spans="1:4">
      <c r="A4" s="211" t="s">
        <v>4</v>
      </c>
      <c r="B4" s="212"/>
      <c r="C4" s="211" t="s">
        <v>5</v>
      </c>
      <c r="D4" s="212"/>
    </row>
    <row r="5" ht="18.75" customHeight="1" spans="1:4">
      <c r="A5" s="211" t="s">
        <v>6</v>
      </c>
      <c r="B5" s="211" t="s">
        <v>7</v>
      </c>
      <c r="C5" s="211" t="s">
        <v>8</v>
      </c>
      <c r="D5" s="211" t="s">
        <v>7</v>
      </c>
    </row>
    <row r="6" ht="16.5" customHeight="1" spans="1:4">
      <c r="A6" s="213" t="s">
        <v>134</v>
      </c>
      <c r="B6" s="22"/>
      <c r="C6" s="213" t="s">
        <v>135</v>
      </c>
      <c r="D6" s="22"/>
    </row>
    <row r="7" ht="16.5" customHeight="1" spans="1:4">
      <c r="A7" s="213" t="s">
        <v>136</v>
      </c>
      <c r="B7" s="22">
        <v>40141662</v>
      </c>
      <c r="C7" s="213" t="s">
        <v>137</v>
      </c>
      <c r="D7" s="22">
        <v>139262</v>
      </c>
    </row>
    <row r="8" ht="16.5" customHeight="1" spans="1:4">
      <c r="A8" s="213" t="s">
        <v>138</v>
      </c>
      <c r="B8" s="22">
        <v>610000000</v>
      </c>
      <c r="C8" s="213" t="s">
        <v>139</v>
      </c>
      <c r="D8" s="22"/>
    </row>
    <row r="9" ht="16.5" customHeight="1" spans="1:4">
      <c r="A9" s="213" t="s">
        <v>140</v>
      </c>
      <c r="B9" s="22"/>
      <c r="C9" s="213" t="s">
        <v>141</v>
      </c>
      <c r="D9" s="22"/>
    </row>
    <row r="10" ht="16.5" customHeight="1" spans="1:4">
      <c r="A10" s="213" t="s">
        <v>142</v>
      </c>
      <c r="B10" s="22"/>
      <c r="C10" s="213" t="s">
        <v>143</v>
      </c>
      <c r="D10" s="22"/>
    </row>
    <row r="11" ht="16.5" customHeight="1" spans="1:4">
      <c r="A11" s="213" t="s">
        <v>136</v>
      </c>
      <c r="B11" s="22"/>
      <c r="C11" s="213" t="s">
        <v>144</v>
      </c>
      <c r="D11" s="22"/>
    </row>
    <row r="12" ht="16.5" customHeight="1" spans="1:4">
      <c r="A12" s="62" t="s">
        <v>138</v>
      </c>
      <c r="B12" s="22"/>
      <c r="C12" s="70" t="s">
        <v>145</v>
      </c>
      <c r="D12" s="22"/>
    </row>
    <row r="13" ht="16.5" customHeight="1" spans="1:4">
      <c r="A13" s="62" t="s">
        <v>140</v>
      </c>
      <c r="B13" s="22"/>
      <c r="C13" s="70" t="s">
        <v>146</v>
      </c>
      <c r="D13" s="22"/>
    </row>
    <row r="14" ht="16.5" customHeight="1" spans="1:4">
      <c r="A14" s="214"/>
      <c r="B14" s="22"/>
      <c r="C14" s="70" t="s">
        <v>147</v>
      </c>
      <c r="D14" s="22"/>
    </row>
    <row r="15" ht="16.5" customHeight="1" spans="1:4">
      <c r="A15" s="214"/>
      <c r="B15" s="22"/>
      <c r="C15" s="70" t="s">
        <v>148</v>
      </c>
      <c r="D15" s="22"/>
    </row>
    <row r="16" ht="16.5" customHeight="1" spans="1:4">
      <c r="A16" s="214"/>
      <c r="B16" s="22"/>
      <c r="C16" s="70" t="s">
        <v>149</v>
      </c>
      <c r="D16" s="22"/>
    </row>
    <row r="17" ht="16.5" customHeight="1" spans="1:4">
      <c r="A17" s="214"/>
      <c r="B17" s="22"/>
      <c r="C17" s="70" t="s">
        <v>150</v>
      </c>
      <c r="D17" s="22">
        <v>646502400</v>
      </c>
    </row>
    <row r="18" ht="16.5" customHeight="1" spans="1:4">
      <c r="A18" s="214"/>
      <c r="B18" s="22"/>
      <c r="C18" s="70" t="s">
        <v>151</v>
      </c>
      <c r="D18" s="22"/>
    </row>
    <row r="19" ht="16.5" customHeight="1" spans="1:4">
      <c r="A19" s="214"/>
      <c r="B19" s="22"/>
      <c r="C19" s="70" t="s">
        <v>152</v>
      </c>
      <c r="D19" s="22">
        <v>3500000</v>
      </c>
    </row>
    <row r="20" ht="16.5" customHeight="1" spans="1:4">
      <c r="A20" s="214"/>
      <c r="B20" s="22"/>
      <c r="C20" s="70" t="s">
        <v>153</v>
      </c>
      <c r="D20" s="22"/>
    </row>
    <row r="21" ht="16.5" customHeight="1" spans="1:4">
      <c r="A21" s="214"/>
      <c r="B21" s="22"/>
      <c r="C21" s="70" t="s">
        <v>154</v>
      </c>
      <c r="D21" s="22"/>
    </row>
    <row r="22" ht="16.5" customHeight="1" spans="1:4">
      <c r="A22" s="214"/>
      <c r="B22" s="22"/>
      <c r="C22" s="70" t="s">
        <v>155</v>
      </c>
      <c r="D22" s="22"/>
    </row>
    <row r="23" ht="16.5" customHeight="1" spans="1:4">
      <c r="A23" s="214"/>
      <c r="B23" s="22"/>
      <c r="C23" s="70" t="s">
        <v>156</v>
      </c>
      <c r="D23" s="22"/>
    </row>
    <row r="24" ht="16.5" customHeight="1" spans="1:4">
      <c r="A24" s="214"/>
      <c r="B24" s="22"/>
      <c r="C24" s="70" t="s">
        <v>157</v>
      </c>
      <c r="D24" s="22"/>
    </row>
    <row r="25" ht="16.5" customHeight="1" spans="1:4">
      <c r="A25" s="214"/>
      <c r="B25" s="22"/>
      <c r="C25" s="70" t="s">
        <v>158</v>
      </c>
      <c r="D25" s="22"/>
    </row>
    <row r="26" ht="16.5" customHeight="1" spans="1:4">
      <c r="A26" s="214"/>
      <c r="B26" s="22"/>
      <c r="C26" s="70" t="s">
        <v>159</v>
      </c>
      <c r="D26" s="22"/>
    </row>
    <row r="27" ht="16.5" customHeight="1" spans="1:4">
      <c r="A27" s="214"/>
      <c r="B27" s="22"/>
      <c r="C27" s="70" t="s">
        <v>160</v>
      </c>
      <c r="D27" s="22"/>
    </row>
    <row r="28" ht="16.5" customHeight="1" spans="1:4">
      <c r="A28" s="214"/>
      <c r="B28" s="22"/>
      <c r="C28" s="70" t="s">
        <v>161</v>
      </c>
      <c r="D28" s="22"/>
    </row>
    <row r="29" ht="16.5" customHeight="1" spans="1:4">
      <c r="A29" s="214"/>
      <c r="B29" s="22"/>
      <c r="C29" s="70" t="s">
        <v>162</v>
      </c>
      <c r="D29" s="22"/>
    </row>
    <row r="30" ht="16.5" customHeight="1" spans="1:4">
      <c r="A30" s="214"/>
      <c r="B30" s="22"/>
      <c r="C30" s="70" t="s">
        <v>163</v>
      </c>
      <c r="D30" s="22"/>
    </row>
    <row r="31" ht="16.5" customHeight="1" spans="1:4">
      <c r="A31" s="214"/>
      <c r="B31" s="22"/>
      <c r="C31" s="62" t="s">
        <v>164</v>
      </c>
      <c r="D31" s="22"/>
    </row>
    <row r="32" ht="16.5" customHeight="1" spans="1:4">
      <c r="A32" s="214"/>
      <c r="B32" s="22"/>
      <c r="C32" s="62" t="s">
        <v>165</v>
      </c>
      <c r="D32" s="22"/>
    </row>
    <row r="33" ht="16.5" customHeight="1" spans="1:4">
      <c r="A33" s="214"/>
      <c r="B33" s="22"/>
      <c r="C33" s="30" t="s">
        <v>166</v>
      </c>
      <c r="D33" s="22"/>
    </row>
    <row r="34" ht="15" customHeight="1" spans="1:4">
      <c r="A34" s="215" t="s">
        <v>51</v>
      </c>
      <c r="B34" s="216">
        <f>B7+B8</f>
        <v>650141662</v>
      </c>
      <c r="C34" s="215" t="s">
        <v>52</v>
      </c>
      <c r="D34" s="216">
        <f>D7+D17+D19</f>
        <v>650141662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workbookViewId="0">
      <selection activeCell="J16" sqref="J16"/>
    </sheetView>
  </sheetViews>
  <sheetFormatPr defaultColWidth="9.14166666666667" defaultRowHeight="25" customHeight="1" outlineLevelCol="6"/>
  <cols>
    <col min="1" max="1" width="20.1416666666667" customWidth="1"/>
    <col min="2" max="2" width="44" customWidth="1"/>
    <col min="3" max="6" width="24.1416666666667" customWidth="1"/>
    <col min="7" max="7" width="19.75" customWidth="1"/>
  </cols>
  <sheetData>
    <row r="1" customHeight="1" spans="1:7">
      <c r="D1" s="155"/>
      <c r="F1" s="72"/>
      <c r="G1" s="156" t="s">
        <v>167</v>
      </c>
    </row>
    <row r="2" customHeight="1" spans="1:7">
      <c r="A2" s="134" t="s">
        <v>168</v>
      </c>
      <c r="B2" s="134"/>
      <c r="C2" s="134"/>
      <c r="D2" s="134"/>
      <c r="E2" s="134"/>
      <c r="F2" s="134"/>
      <c r="G2" s="134"/>
    </row>
    <row r="3" customHeight="1" spans="1:7">
      <c r="A3" s="43" t="s">
        <v>2</v>
      </c>
      <c r="F3" s="131"/>
      <c r="G3" s="156" t="s">
        <v>3</v>
      </c>
    </row>
    <row r="4" customHeight="1" spans="1:7">
      <c r="A4" s="201" t="s">
        <v>169</v>
      </c>
      <c r="B4" s="202"/>
      <c r="C4" s="135" t="s">
        <v>57</v>
      </c>
      <c r="D4" s="182" t="s">
        <v>79</v>
      </c>
      <c r="E4" s="11"/>
      <c r="F4" s="12"/>
      <c r="G4" s="161" t="s">
        <v>80</v>
      </c>
    </row>
    <row r="5" customHeight="1" spans="1:7">
      <c r="A5" s="203" t="s">
        <v>76</v>
      </c>
      <c r="B5" s="203" t="s">
        <v>77</v>
      </c>
      <c r="C5" s="18"/>
      <c r="D5" s="140" t="s">
        <v>59</v>
      </c>
      <c r="E5" s="140" t="s">
        <v>170</v>
      </c>
      <c r="F5" s="140" t="s">
        <v>171</v>
      </c>
      <c r="G5" s="163"/>
    </row>
    <row r="6" customHeight="1" spans="1:7">
      <c r="A6" s="58" t="s">
        <v>86</v>
      </c>
      <c r="B6" s="58" t="s">
        <v>87</v>
      </c>
      <c r="C6" s="58" t="s">
        <v>88</v>
      </c>
      <c r="D6" s="58" t="s">
        <v>89</v>
      </c>
      <c r="E6" s="58" t="s">
        <v>90</v>
      </c>
      <c r="F6" s="58" t="s">
        <v>91</v>
      </c>
      <c r="G6" s="58" t="s">
        <v>92</v>
      </c>
    </row>
    <row r="7" s="106" customFormat="1" customHeight="1" spans="1:7">
      <c r="A7" s="204" t="s">
        <v>101</v>
      </c>
      <c r="B7" s="204" t="s">
        <v>102</v>
      </c>
      <c r="C7" s="205">
        <v>139262</v>
      </c>
      <c r="D7" s="205">
        <v>139262</v>
      </c>
      <c r="E7" s="205"/>
      <c r="F7" s="205">
        <v>139262</v>
      </c>
      <c r="G7" s="205"/>
    </row>
    <row r="8" customHeight="1" spans="1:7">
      <c r="A8" s="206" t="s">
        <v>103</v>
      </c>
      <c r="B8" s="206" t="s">
        <v>104</v>
      </c>
      <c r="C8" s="54">
        <v>139262</v>
      </c>
      <c r="D8" s="54">
        <v>139262</v>
      </c>
      <c r="E8" s="54"/>
      <c r="F8" s="54">
        <v>139262</v>
      </c>
      <c r="G8" s="54"/>
    </row>
    <row r="9" customHeight="1" spans="1:7">
      <c r="A9" s="207" t="s">
        <v>105</v>
      </c>
      <c r="B9" s="207" t="s">
        <v>106</v>
      </c>
      <c r="C9" s="54">
        <v>139262</v>
      </c>
      <c r="D9" s="54">
        <v>139262</v>
      </c>
      <c r="E9" s="54"/>
      <c r="F9" s="54">
        <v>139262</v>
      </c>
      <c r="G9" s="54">
        <v>0</v>
      </c>
    </row>
    <row r="10" s="106" customFormat="1" customHeight="1" spans="1:7">
      <c r="A10" s="204" t="s">
        <v>107</v>
      </c>
      <c r="B10" s="204" t="s">
        <v>108</v>
      </c>
      <c r="C10" s="205">
        <f>D10+G10</f>
        <v>36502400</v>
      </c>
      <c r="D10" s="205">
        <v>0</v>
      </c>
      <c r="E10" s="205"/>
      <c r="F10" s="205"/>
      <c r="G10" s="205">
        <f>G11+G13+G15</f>
        <v>36502400</v>
      </c>
    </row>
    <row r="11" s="106" customFormat="1" customHeight="1" spans="1:7">
      <c r="A11" s="208" t="s">
        <v>109</v>
      </c>
      <c r="B11" s="208" t="s">
        <v>110</v>
      </c>
      <c r="C11" s="209">
        <v>3000000</v>
      </c>
      <c r="D11" s="205">
        <v>0</v>
      </c>
      <c r="E11" s="205"/>
      <c r="F11" s="205"/>
      <c r="G11" s="205">
        <v>3000000</v>
      </c>
    </row>
    <row r="12" customHeight="1" spans="1:7">
      <c r="A12" s="207" t="s">
        <v>111</v>
      </c>
      <c r="B12" s="207" t="s">
        <v>112</v>
      </c>
      <c r="C12" s="51">
        <v>3000000</v>
      </c>
      <c r="D12" s="205">
        <v>0</v>
      </c>
      <c r="E12" s="54"/>
      <c r="F12" s="54"/>
      <c r="G12" s="54">
        <v>3000000</v>
      </c>
    </row>
    <row r="13" customHeight="1" spans="1:7">
      <c r="A13" s="206" t="s">
        <v>113</v>
      </c>
      <c r="B13" s="206" t="s">
        <v>114</v>
      </c>
      <c r="C13" s="51">
        <v>5100000</v>
      </c>
      <c r="D13" s="205">
        <v>0</v>
      </c>
      <c r="E13" s="54"/>
      <c r="F13" s="54"/>
      <c r="G13" s="54">
        <v>5100000</v>
      </c>
    </row>
    <row r="14" customHeight="1" spans="1:7">
      <c r="A14" s="207" t="s">
        <v>115</v>
      </c>
      <c r="B14" s="207" t="s">
        <v>116</v>
      </c>
      <c r="C14" s="51">
        <v>5100000</v>
      </c>
      <c r="D14" s="205">
        <v>0</v>
      </c>
      <c r="E14" s="54"/>
      <c r="F14" s="54"/>
      <c r="G14" s="54">
        <v>5100000</v>
      </c>
    </row>
    <row r="15" customHeight="1" spans="1:7">
      <c r="A15" s="206" t="s">
        <v>117</v>
      </c>
      <c r="B15" s="206" t="s">
        <v>118</v>
      </c>
      <c r="C15" s="54">
        <v>28402400</v>
      </c>
      <c r="D15" s="205">
        <v>0</v>
      </c>
      <c r="E15" s="54"/>
      <c r="F15" s="54"/>
      <c r="G15" s="54">
        <v>28402400</v>
      </c>
    </row>
    <row r="16" customHeight="1" spans="1:7">
      <c r="A16" s="207" t="s">
        <v>119</v>
      </c>
      <c r="B16" s="207" t="s">
        <v>118</v>
      </c>
      <c r="C16" s="54">
        <v>28402400</v>
      </c>
      <c r="D16" s="205">
        <v>0</v>
      </c>
      <c r="E16" s="54"/>
      <c r="F16" s="54"/>
      <c r="G16" s="54">
        <v>28402400</v>
      </c>
    </row>
    <row r="17" s="106" customFormat="1" customHeight="1" spans="1:7">
      <c r="A17" s="204" t="s">
        <v>126</v>
      </c>
      <c r="B17" s="204" t="s">
        <v>127</v>
      </c>
      <c r="C17" s="205">
        <v>3500000</v>
      </c>
      <c r="D17" s="205">
        <v>0</v>
      </c>
      <c r="E17" s="205"/>
      <c r="F17" s="205"/>
      <c r="G17" s="205">
        <v>3500000</v>
      </c>
    </row>
    <row r="18" customHeight="1" spans="1:7">
      <c r="A18" s="206" t="s">
        <v>128</v>
      </c>
      <c r="B18" s="206" t="s">
        <v>129</v>
      </c>
      <c r="C18" s="54">
        <v>3500000</v>
      </c>
      <c r="D18" s="205">
        <v>0</v>
      </c>
      <c r="E18" s="54"/>
      <c r="F18" s="54"/>
      <c r="G18" s="54">
        <v>3500000</v>
      </c>
    </row>
    <row r="19" customHeight="1" spans="1:7">
      <c r="A19" s="207" t="s">
        <v>130</v>
      </c>
      <c r="B19" s="207" t="s">
        <v>131</v>
      </c>
      <c r="C19" s="54">
        <v>3500000</v>
      </c>
      <c r="D19" s="205">
        <v>0</v>
      </c>
      <c r="E19" s="54"/>
      <c r="F19" s="54"/>
      <c r="G19" s="54">
        <v>3500000</v>
      </c>
    </row>
    <row r="20" customHeight="1" spans="1:7">
      <c r="A20" s="82" t="s">
        <v>172</v>
      </c>
      <c r="B20" s="210" t="s">
        <v>172</v>
      </c>
      <c r="C20" s="22">
        <f>C7+C10+C17</f>
        <v>40141662</v>
      </c>
      <c r="D20" s="22">
        <v>139262</v>
      </c>
      <c r="E20" s="22"/>
      <c r="F20" s="22">
        <v>139262</v>
      </c>
      <c r="G20" s="22">
        <f>G10+G17</f>
        <v>40002400</v>
      </c>
    </row>
  </sheetData>
  <mergeCells count="7">
    <mergeCell ref="A2:G2"/>
    <mergeCell ref="A3:B3"/>
    <mergeCell ref="A4:B4"/>
    <mergeCell ref="D4:F4"/>
    <mergeCell ref="A20:B20"/>
    <mergeCell ref="C4:C5"/>
    <mergeCell ref="G4:G5"/>
  </mergeCells>
  <printOptions horizontalCentered="1"/>
  <pageMargins left="0.37" right="0.37" top="0.56" bottom="0.56" header="0.48" footer="0.48"/>
  <pageSetup paperSize="9" scale="71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22" sqref="E22"/>
    </sheetView>
  </sheetViews>
  <sheetFormatPr defaultColWidth="10.425" defaultRowHeight="14.25" customHeight="1" outlineLevelRow="6" outlineLevelCol="5"/>
  <cols>
    <col min="1" max="1" width="18.375" customWidth="1"/>
    <col min="2" max="2" width="18.75" customWidth="1"/>
    <col min="3" max="3" width="13.75" customWidth="1"/>
    <col min="4" max="4" width="15.875" customWidth="1"/>
    <col min="5" max="6" width="28.1416666666667" customWidth="1"/>
  </cols>
  <sheetData>
    <row r="1" customHeight="1" spans="1:6">
      <c r="A1" s="42"/>
      <c r="B1" s="42"/>
      <c r="C1" s="42"/>
      <c r="D1" s="42"/>
      <c r="E1" s="41"/>
      <c r="F1" s="197" t="s">
        <v>173</v>
      </c>
    </row>
    <row r="2" ht="41.25" customHeight="1" spans="1:6">
      <c r="A2" s="198" t="s">
        <v>174</v>
      </c>
      <c r="B2" s="42"/>
      <c r="C2" s="42"/>
      <c r="D2" s="42"/>
      <c r="E2" s="41"/>
      <c r="F2" s="42"/>
    </row>
    <row r="3" customHeight="1" spans="1:6">
      <c r="A3" s="108" t="s">
        <v>2</v>
      </c>
      <c r="B3" s="199"/>
      <c r="D3" s="42"/>
      <c r="E3" s="41"/>
      <c r="F3" s="45" t="s">
        <v>3</v>
      </c>
    </row>
    <row r="4" ht="27" customHeight="1" spans="1:6">
      <c r="A4" s="46" t="s">
        <v>175</v>
      </c>
      <c r="B4" s="46" t="s">
        <v>176</v>
      </c>
      <c r="C4" s="47" t="s">
        <v>177</v>
      </c>
      <c r="D4" s="46"/>
      <c r="E4" s="48"/>
      <c r="F4" s="46" t="s">
        <v>178</v>
      </c>
    </row>
    <row r="5" ht="28.5" customHeight="1" spans="1:6">
      <c r="A5" s="200"/>
      <c r="B5" s="50"/>
      <c r="C5" s="48" t="s">
        <v>59</v>
      </c>
      <c r="D5" s="48" t="s">
        <v>179</v>
      </c>
      <c r="E5" s="48" t="s">
        <v>180</v>
      </c>
      <c r="F5" s="49"/>
    </row>
    <row r="6" ht="17.25" customHeight="1" spans="1:6">
      <c r="A6" s="54" t="s">
        <v>86</v>
      </c>
      <c r="B6" s="54" t="s">
        <v>87</v>
      </c>
      <c r="C6" s="54" t="s">
        <v>88</v>
      </c>
      <c r="D6" s="54" t="s">
        <v>89</v>
      </c>
      <c r="E6" s="54" t="s">
        <v>90</v>
      </c>
      <c r="F6" s="54" t="s">
        <v>91</v>
      </c>
    </row>
    <row r="7" ht="17.25" customHeight="1" spans="1:6">
      <c r="A7" s="22">
        <v>10000</v>
      </c>
      <c r="B7" s="22"/>
      <c r="C7" s="22"/>
      <c r="D7" s="22"/>
      <c r="E7" s="22"/>
      <c r="F7" s="22">
        <v>10000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zoomScale="85" zoomScaleNormal="85" workbookViewId="0">
      <selection activeCell="L10" sqref="L10"/>
    </sheetView>
  </sheetViews>
  <sheetFormatPr defaultColWidth="9.14166666666667" defaultRowHeight="14.25" customHeight="1"/>
  <cols>
    <col min="1" max="1" width="26.875" style="171" customWidth="1"/>
    <col min="2" max="2" width="13.975" style="172" customWidth="1"/>
    <col min="3" max="3" width="21.375" style="171" customWidth="1"/>
    <col min="4" max="4" width="10.1416666666667" style="171" customWidth="1"/>
    <col min="5" max="5" width="17.575" style="171" customWidth="1"/>
    <col min="6" max="6" width="10.2833333333333" style="171" customWidth="1"/>
    <col min="7" max="7" width="23" style="171" customWidth="1"/>
    <col min="8" max="23" width="18.7083333333333" style="171" customWidth="1"/>
    <col min="24" max="16384" width="9.14166666666667" style="171"/>
  </cols>
  <sheetData>
    <row r="1" ht="13.5" customHeight="1" spans="1:23">
      <c r="B1" s="173"/>
      <c r="D1" s="174"/>
      <c r="E1" s="174"/>
      <c r="F1" s="174"/>
      <c r="G1" s="174"/>
      <c r="H1" s="175"/>
      <c r="I1" s="175"/>
      <c r="J1" s="175"/>
      <c r="K1" s="175"/>
      <c r="L1" s="175"/>
      <c r="M1" s="175"/>
      <c r="Q1" s="175"/>
      <c r="U1" s="175"/>
      <c r="W1" s="2" t="s">
        <v>181</v>
      </c>
    </row>
    <row r="2" ht="45.75" customHeight="1" spans="1:23">
      <c r="A2" s="67" t="s">
        <v>182</v>
      </c>
      <c r="B2" s="17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">
        <v>2</v>
      </c>
      <c r="B3" s="177"/>
      <c r="C3" s="178"/>
      <c r="D3" s="178"/>
      <c r="E3" s="178"/>
      <c r="F3" s="178"/>
      <c r="G3" s="178"/>
      <c r="H3" s="179"/>
      <c r="I3" s="179"/>
      <c r="J3" s="179"/>
      <c r="K3" s="179"/>
      <c r="L3" s="179"/>
      <c r="M3" s="179"/>
      <c r="N3" s="180"/>
      <c r="O3" s="180"/>
      <c r="P3" s="180"/>
      <c r="Q3" s="179"/>
      <c r="U3" s="175"/>
      <c r="W3" s="2" t="s">
        <v>3</v>
      </c>
    </row>
    <row r="4" ht="18" customHeight="1" spans="1:23">
      <c r="A4" s="8" t="s">
        <v>183</v>
      </c>
      <c r="B4" s="181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182" t="s">
        <v>190</v>
      </c>
      <c r="I4" s="78" t="s">
        <v>190</v>
      </c>
      <c r="J4" s="78"/>
      <c r="K4" s="78"/>
      <c r="L4" s="78"/>
      <c r="M4" s="78"/>
      <c r="N4" s="11"/>
      <c r="O4" s="11"/>
      <c r="P4" s="11"/>
      <c r="Q4" s="92" t="s">
        <v>63</v>
      </c>
      <c r="R4" s="78" t="s">
        <v>64</v>
      </c>
      <c r="S4" s="78"/>
      <c r="T4" s="78"/>
      <c r="U4" s="78"/>
      <c r="V4" s="78"/>
      <c r="W4" s="79"/>
    </row>
    <row r="5" ht="18" customHeight="1" spans="1:23">
      <c r="A5" s="13"/>
      <c r="B5" s="183"/>
      <c r="C5" s="13"/>
      <c r="D5" s="13"/>
      <c r="E5" s="13"/>
      <c r="F5" s="13"/>
      <c r="G5" s="13"/>
      <c r="H5" s="135" t="s">
        <v>191</v>
      </c>
      <c r="I5" s="182" t="s">
        <v>60</v>
      </c>
      <c r="J5" s="78"/>
      <c r="K5" s="78"/>
      <c r="L5" s="78"/>
      <c r="M5" s="79"/>
      <c r="N5" s="10" t="s">
        <v>192</v>
      </c>
      <c r="O5" s="11"/>
      <c r="P5" s="12"/>
      <c r="Q5" s="8" t="s">
        <v>63</v>
      </c>
      <c r="R5" s="182" t="s">
        <v>64</v>
      </c>
      <c r="S5" s="92" t="s">
        <v>66</v>
      </c>
      <c r="T5" s="78" t="s">
        <v>64</v>
      </c>
      <c r="U5" s="92" t="s">
        <v>68</v>
      </c>
      <c r="V5" s="92" t="s">
        <v>69</v>
      </c>
      <c r="W5" s="184" t="s">
        <v>70</v>
      </c>
    </row>
    <row r="6" ht="19.5" customHeight="1" spans="1:23">
      <c r="A6" s="28"/>
      <c r="B6" s="185"/>
      <c r="C6" s="28"/>
      <c r="D6" s="28"/>
      <c r="E6" s="28"/>
      <c r="F6" s="28"/>
      <c r="G6" s="28"/>
      <c r="H6" s="28"/>
      <c r="I6" s="186" t="s">
        <v>193</v>
      </c>
      <c r="J6" s="8" t="s">
        <v>194</v>
      </c>
      <c r="K6" s="8" t="s">
        <v>195</v>
      </c>
      <c r="L6" s="8" t="s">
        <v>196</v>
      </c>
      <c r="M6" s="8" t="s">
        <v>197</v>
      </c>
      <c r="N6" s="8" t="s">
        <v>60</v>
      </c>
      <c r="O6" s="8" t="s">
        <v>61</v>
      </c>
      <c r="P6" s="8" t="s">
        <v>62</v>
      </c>
      <c r="Q6" s="28"/>
      <c r="R6" s="8" t="s">
        <v>59</v>
      </c>
      <c r="S6" s="8" t="s">
        <v>66</v>
      </c>
      <c r="T6" s="8" t="s">
        <v>198</v>
      </c>
      <c r="U6" s="8" t="s">
        <v>68</v>
      </c>
      <c r="V6" s="8" t="s">
        <v>69</v>
      </c>
      <c r="W6" s="8" t="s">
        <v>70</v>
      </c>
    </row>
    <row r="7" ht="37.5" customHeight="1" spans="1:23">
      <c r="A7" s="187"/>
      <c r="B7" s="188"/>
      <c r="C7" s="187"/>
      <c r="D7" s="187"/>
      <c r="E7" s="187"/>
      <c r="F7" s="187"/>
      <c r="G7" s="187"/>
      <c r="H7" s="187"/>
      <c r="I7" s="189" t="s">
        <v>59</v>
      </c>
      <c r="J7" s="16" t="s">
        <v>199</v>
      </c>
      <c r="K7" s="16" t="s">
        <v>195</v>
      </c>
      <c r="L7" s="16" t="s">
        <v>196</v>
      </c>
      <c r="M7" s="16" t="s">
        <v>197</v>
      </c>
      <c r="N7" s="16" t="s">
        <v>195</v>
      </c>
      <c r="O7" s="16" t="s">
        <v>196</v>
      </c>
      <c r="P7" s="16" t="s">
        <v>197</v>
      </c>
      <c r="Q7" s="16" t="s">
        <v>63</v>
      </c>
      <c r="R7" s="16" t="s">
        <v>59</v>
      </c>
      <c r="S7" s="16" t="s">
        <v>66</v>
      </c>
      <c r="T7" s="16" t="s">
        <v>198</v>
      </c>
      <c r="U7" s="16" t="s">
        <v>68</v>
      </c>
      <c r="V7" s="16" t="s">
        <v>69</v>
      </c>
      <c r="W7" s="16" t="s">
        <v>70</v>
      </c>
    </row>
    <row r="8" customHeight="1" spans="1:23">
      <c r="A8" s="29">
        <v>1</v>
      </c>
      <c r="B8" s="190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</row>
    <row r="9" ht="46" customHeight="1" spans="1:23">
      <c r="A9" s="167" t="s">
        <v>200</v>
      </c>
      <c r="B9" s="253" t="s">
        <v>201</v>
      </c>
      <c r="C9" s="167" t="s">
        <v>178</v>
      </c>
      <c r="D9" s="192" t="s">
        <v>105</v>
      </c>
      <c r="E9" s="192" t="s">
        <v>106</v>
      </c>
      <c r="F9" s="192" t="s">
        <v>202</v>
      </c>
      <c r="G9" s="193" t="s">
        <v>178</v>
      </c>
      <c r="H9" s="169">
        <v>10000</v>
      </c>
      <c r="I9" s="169">
        <v>10000</v>
      </c>
      <c r="J9" s="169">
        <f>10000/2</f>
        <v>5000</v>
      </c>
      <c r="K9" s="29"/>
      <c r="L9" s="169">
        <v>5000</v>
      </c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</row>
    <row r="10" ht="46" customHeight="1" spans="1:23">
      <c r="A10" s="167" t="s">
        <v>200</v>
      </c>
      <c r="B10" s="253" t="s">
        <v>203</v>
      </c>
      <c r="C10" s="167" t="s">
        <v>204</v>
      </c>
      <c r="D10" s="192" t="s">
        <v>105</v>
      </c>
      <c r="E10" s="192" t="s">
        <v>106</v>
      </c>
      <c r="F10" s="192" t="s">
        <v>205</v>
      </c>
      <c r="G10" s="193" t="s">
        <v>206</v>
      </c>
      <c r="H10" s="169">
        <v>10000</v>
      </c>
      <c r="I10" s="169">
        <v>10000</v>
      </c>
      <c r="J10" s="169">
        <f>10000/2</f>
        <v>5000</v>
      </c>
      <c r="K10" s="29"/>
      <c r="L10" s="169">
        <v>5000</v>
      </c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ht="46" customHeight="1" spans="1:23">
      <c r="A11" s="167" t="s">
        <v>200</v>
      </c>
      <c r="B11" s="253" t="s">
        <v>207</v>
      </c>
      <c r="C11" s="167" t="s">
        <v>208</v>
      </c>
      <c r="D11" s="192" t="s">
        <v>105</v>
      </c>
      <c r="E11" s="192" t="s">
        <v>106</v>
      </c>
      <c r="F11" s="192" t="s">
        <v>205</v>
      </c>
      <c r="G11" s="193" t="s">
        <v>206</v>
      </c>
      <c r="H11" s="169">
        <v>19943</v>
      </c>
      <c r="I11" s="169">
        <v>19943</v>
      </c>
      <c r="J11" s="169">
        <f>19943/2</f>
        <v>9971.5</v>
      </c>
      <c r="K11" s="29"/>
      <c r="L11" s="169">
        <v>9971.5</v>
      </c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ht="46" customHeight="1" spans="1:23">
      <c r="A12" s="167" t="s">
        <v>200</v>
      </c>
      <c r="B12" s="253" t="s">
        <v>207</v>
      </c>
      <c r="C12" s="167" t="s">
        <v>208</v>
      </c>
      <c r="D12" s="192" t="s">
        <v>105</v>
      </c>
      <c r="E12" s="192" t="s">
        <v>106</v>
      </c>
      <c r="F12" s="192" t="s">
        <v>209</v>
      </c>
      <c r="G12" s="193" t="s">
        <v>210</v>
      </c>
      <c r="H12" s="169">
        <v>7070</v>
      </c>
      <c r="I12" s="169">
        <v>7070</v>
      </c>
      <c r="J12" s="169">
        <f>7070/2</f>
        <v>3535</v>
      </c>
      <c r="K12" s="29"/>
      <c r="L12" s="169">
        <v>3535</v>
      </c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ht="46" customHeight="1" spans="1:23">
      <c r="A13" s="167" t="s">
        <v>200</v>
      </c>
      <c r="B13" s="253" t="s">
        <v>207</v>
      </c>
      <c r="C13" s="167" t="s">
        <v>208</v>
      </c>
      <c r="D13" s="192" t="s">
        <v>105</v>
      </c>
      <c r="E13" s="192" t="s">
        <v>106</v>
      </c>
      <c r="F13" s="192" t="s">
        <v>211</v>
      </c>
      <c r="G13" s="193" t="s">
        <v>212</v>
      </c>
      <c r="H13" s="169">
        <v>14700</v>
      </c>
      <c r="I13" s="169">
        <v>14700</v>
      </c>
      <c r="J13" s="169">
        <f>14700/2</f>
        <v>7350</v>
      </c>
      <c r="K13" s="29"/>
      <c r="L13" s="169">
        <v>7350</v>
      </c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ht="46" customHeight="1" spans="1:23">
      <c r="A14" s="167" t="s">
        <v>200</v>
      </c>
      <c r="B14" s="253" t="s">
        <v>213</v>
      </c>
      <c r="C14" s="167" t="s">
        <v>214</v>
      </c>
      <c r="D14" s="192" t="s">
        <v>105</v>
      </c>
      <c r="E14" s="192" t="s">
        <v>106</v>
      </c>
      <c r="F14" s="192" t="s">
        <v>205</v>
      </c>
      <c r="G14" s="193" t="s">
        <v>206</v>
      </c>
      <c r="H14" s="169">
        <v>31339</v>
      </c>
      <c r="I14" s="169">
        <v>31339</v>
      </c>
      <c r="J14" s="169">
        <f>31339/2</f>
        <v>15669.5</v>
      </c>
      <c r="K14" s="29"/>
      <c r="L14" s="169">
        <v>15669.5</v>
      </c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ht="46" customHeight="1" spans="1:23">
      <c r="A15" s="167" t="s">
        <v>200</v>
      </c>
      <c r="B15" s="253" t="s">
        <v>213</v>
      </c>
      <c r="C15" s="167" t="s">
        <v>214</v>
      </c>
      <c r="D15" s="192" t="s">
        <v>105</v>
      </c>
      <c r="E15" s="192" t="s">
        <v>106</v>
      </c>
      <c r="F15" s="192" t="s">
        <v>209</v>
      </c>
      <c r="G15" s="193" t="s">
        <v>210</v>
      </c>
      <c r="H15" s="169">
        <v>11110</v>
      </c>
      <c r="I15" s="169">
        <v>11110</v>
      </c>
      <c r="J15" s="169">
        <f>11110/2</f>
        <v>5555</v>
      </c>
      <c r="K15" s="29"/>
      <c r="L15" s="169">
        <v>5555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ht="46" customHeight="1" spans="1:23">
      <c r="A16" s="167" t="s">
        <v>200</v>
      </c>
      <c r="B16" s="253" t="s">
        <v>213</v>
      </c>
      <c r="C16" s="167" t="s">
        <v>214</v>
      </c>
      <c r="D16" s="192" t="s">
        <v>105</v>
      </c>
      <c r="E16" s="192" t="s">
        <v>106</v>
      </c>
      <c r="F16" s="192" t="s">
        <v>211</v>
      </c>
      <c r="G16" s="193" t="s">
        <v>212</v>
      </c>
      <c r="H16" s="169">
        <v>23100</v>
      </c>
      <c r="I16" s="169">
        <v>23100</v>
      </c>
      <c r="J16" s="169">
        <f>23100/2</f>
        <v>11550</v>
      </c>
      <c r="K16" s="29"/>
      <c r="L16" s="169">
        <v>11550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ht="46" customHeight="1" spans="1:23">
      <c r="A17" s="167" t="s">
        <v>200</v>
      </c>
      <c r="B17" s="253" t="s">
        <v>213</v>
      </c>
      <c r="C17" s="167" t="s">
        <v>214</v>
      </c>
      <c r="D17" s="192" t="s">
        <v>105</v>
      </c>
      <c r="E17" s="192" t="s">
        <v>106</v>
      </c>
      <c r="F17" s="192" t="s">
        <v>215</v>
      </c>
      <c r="G17" s="193" t="s">
        <v>216</v>
      </c>
      <c r="H17" s="169">
        <v>12000</v>
      </c>
      <c r="I17" s="169">
        <v>12000</v>
      </c>
      <c r="J17" s="169">
        <f>12000/2</f>
        <v>6000</v>
      </c>
      <c r="K17" s="29"/>
      <c r="L17" s="169">
        <v>6000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</row>
    <row r="18" ht="35" customHeight="1" spans="1:23">
      <c r="A18" s="34" t="s">
        <v>172</v>
      </c>
      <c r="B18" s="194"/>
      <c r="C18" s="195"/>
      <c r="D18" s="195"/>
      <c r="E18" s="195"/>
      <c r="F18" s="195"/>
      <c r="G18" s="196"/>
      <c r="H18" s="22">
        <f t="shared" ref="H18:J18" si="0">SUM(H9:H17)</f>
        <v>139262</v>
      </c>
      <c r="I18" s="22">
        <f t="shared" si="0"/>
        <v>139262</v>
      </c>
      <c r="J18" s="22">
        <f t="shared" si="0"/>
        <v>69631</v>
      </c>
      <c r="K18" s="22"/>
      <c r="L18" s="22">
        <f>SUM(L9:L17)</f>
        <v>69631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30">
    <mergeCell ref="A2:W2"/>
    <mergeCell ref="A3:G3"/>
    <mergeCell ref="H4:W4"/>
    <mergeCell ref="I5:M5"/>
    <mergeCell ref="N5:P5"/>
    <mergeCell ref="R5:W5"/>
    <mergeCell ref="A18:G1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31" orientation="landscape"/>
  <headerFooter/>
  <ignoredErrors>
    <ignoredError sqref="B14:B1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workbookViewId="0">
      <selection activeCell="B26" sqref="B26"/>
    </sheetView>
  </sheetViews>
  <sheetFormatPr defaultColWidth="9.14166666666667" defaultRowHeight="14.25" customHeight="1"/>
  <cols>
    <col min="1" max="1" width="13.875" customWidth="1"/>
    <col min="2" max="2" width="23" style="106" customWidth="1"/>
    <col min="3" max="3" width="39.375" customWidth="1"/>
    <col min="4" max="4" width="29.12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54"/>
      <c r="E1" s="1"/>
      <c r="F1" s="1"/>
      <c r="G1" s="1"/>
      <c r="H1" s="1"/>
      <c r="U1" s="155"/>
      <c r="W1" s="156" t="s">
        <v>217</v>
      </c>
    </row>
    <row r="2" ht="46.5" customHeight="1" spans="1:23">
      <c r="A2" s="3" t="s">
        <v>218</v>
      </c>
      <c r="B2" s="107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157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5"/>
      <c r="W3" s="110" t="s">
        <v>3</v>
      </c>
    </row>
    <row r="4" ht="21.75" customHeight="1" spans="1:23">
      <c r="A4" s="8" t="s">
        <v>219</v>
      </c>
      <c r="B4" s="158" t="s">
        <v>184</v>
      </c>
      <c r="C4" s="8" t="s">
        <v>185</v>
      </c>
      <c r="D4" s="8" t="s">
        <v>220</v>
      </c>
      <c r="E4" s="9" t="s">
        <v>186</v>
      </c>
      <c r="F4" s="9" t="s">
        <v>187</v>
      </c>
      <c r="G4" s="9" t="s">
        <v>188</v>
      </c>
      <c r="H4" s="9" t="s">
        <v>189</v>
      </c>
      <c r="I4" s="27" t="s">
        <v>57</v>
      </c>
      <c r="J4" s="10" t="s">
        <v>221</v>
      </c>
      <c r="K4" s="11"/>
      <c r="L4" s="11"/>
      <c r="M4" s="12"/>
      <c r="N4" s="10" t="s">
        <v>192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159"/>
      <c r="C5" s="13"/>
      <c r="D5" s="13"/>
      <c r="E5" s="14"/>
      <c r="F5" s="14"/>
      <c r="G5" s="14"/>
      <c r="H5" s="14"/>
      <c r="I5" s="28"/>
      <c r="J5" s="160" t="s">
        <v>60</v>
      </c>
      <c r="K5" s="161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198</v>
      </c>
      <c r="U5" s="9" t="s">
        <v>68</v>
      </c>
      <c r="V5" s="9" t="s">
        <v>69</v>
      </c>
      <c r="W5" s="9" t="s">
        <v>70</v>
      </c>
    </row>
    <row r="6" ht="21" customHeight="1" spans="1:23">
      <c r="A6" s="28"/>
      <c r="B6" s="159"/>
      <c r="C6" s="28"/>
      <c r="D6" s="28"/>
      <c r="E6" s="28"/>
      <c r="F6" s="28"/>
      <c r="G6" s="28"/>
      <c r="H6" s="28"/>
      <c r="I6" s="28"/>
      <c r="J6" s="162" t="s">
        <v>59</v>
      </c>
      <c r="K6" s="163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64"/>
      <c r="C7" s="16"/>
      <c r="D7" s="16"/>
      <c r="E7" s="17"/>
      <c r="F7" s="17"/>
      <c r="G7" s="17"/>
      <c r="H7" s="17"/>
      <c r="I7" s="18"/>
      <c r="J7" s="68" t="s">
        <v>59</v>
      </c>
      <c r="K7" s="68" t="s">
        <v>222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65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15" customHeight="1" spans="1:23">
      <c r="A9" s="21" t="s">
        <v>223</v>
      </c>
      <c r="B9" s="254" t="s">
        <v>224</v>
      </c>
      <c r="C9" s="167" t="s">
        <v>225</v>
      </c>
      <c r="D9" s="19" t="s">
        <v>72</v>
      </c>
      <c r="E9" s="168" t="s">
        <v>119</v>
      </c>
      <c r="F9" s="168" t="s">
        <v>118</v>
      </c>
      <c r="G9" s="168" t="s">
        <v>226</v>
      </c>
      <c r="H9" s="168" t="s">
        <v>227</v>
      </c>
      <c r="I9" s="169">
        <v>1000000</v>
      </c>
      <c r="J9" s="169">
        <v>1000000</v>
      </c>
      <c r="K9" s="169">
        <v>1000000</v>
      </c>
      <c r="L9" s="29"/>
      <c r="M9" s="29"/>
      <c r="N9" s="29"/>
      <c r="O9" s="29"/>
      <c r="P9" s="29"/>
      <c r="Q9" s="29"/>
      <c r="R9" s="29"/>
      <c r="S9" s="29"/>
      <c r="T9" s="29"/>
      <c r="U9" s="19"/>
      <c r="V9" s="29"/>
      <c r="W9" s="19"/>
    </row>
    <row r="10" ht="15" customHeight="1" spans="1:23">
      <c r="A10" s="21" t="s">
        <v>223</v>
      </c>
      <c r="B10" s="254" t="s">
        <v>228</v>
      </c>
      <c r="C10" s="167" t="s">
        <v>229</v>
      </c>
      <c r="D10" s="19" t="s">
        <v>72</v>
      </c>
      <c r="E10" s="168" t="s">
        <v>119</v>
      </c>
      <c r="F10" s="168" t="s">
        <v>118</v>
      </c>
      <c r="G10" s="168" t="s">
        <v>226</v>
      </c>
      <c r="H10" s="168" t="s">
        <v>227</v>
      </c>
      <c r="I10" s="169">
        <v>200000</v>
      </c>
      <c r="J10" s="169">
        <v>200000</v>
      </c>
      <c r="K10" s="169">
        <v>200000</v>
      </c>
      <c r="L10" s="29"/>
      <c r="M10" s="29"/>
      <c r="N10" s="29"/>
      <c r="O10" s="29"/>
      <c r="P10" s="29"/>
      <c r="Q10" s="29"/>
      <c r="R10" s="29"/>
      <c r="S10" s="29"/>
      <c r="T10" s="29"/>
      <c r="U10" s="19"/>
      <c r="V10" s="29"/>
      <c r="W10" s="19"/>
    </row>
    <row r="11" ht="15" customHeight="1" spans="1:23">
      <c r="A11" s="21" t="s">
        <v>223</v>
      </c>
      <c r="B11" s="254" t="s">
        <v>230</v>
      </c>
      <c r="C11" s="167" t="s">
        <v>231</v>
      </c>
      <c r="D11" s="19" t="s">
        <v>72</v>
      </c>
      <c r="E11" s="168" t="s">
        <v>115</v>
      </c>
      <c r="F11" s="168" t="s">
        <v>116</v>
      </c>
      <c r="G11" s="168" t="s">
        <v>226</v>
      </c>
      <c r="H11" s="168" t="s">
        <v>227</v>
      </c>
      <c r="I11" s="169">
        <v>900000</v>
      </c>
      <c r="J11" s="169">
        <v>900000</v>
      </c>
      <c r="K11" s="169">
        <v>900000</v>
      </c>
      <c r="L11" s="29"/>
      <c r="M11" s="29"/>
      <c r="N11" s="29"/>
      <c r="O11" s="29"/>
      <c r="P11" s="29"/>
      <c r="Q11" s="29"/>
      <c r="R11" s="29"/>
      <c r="S11" s="29"/>
      <c r="T11" s="29"/>
      <c r="U11" s="19"/>
      <c r="V11" s="29"/>
      <c r="W11" s="19"/>
    </row>
    <row r="12" ht="15" customHeight="1" spans="1:23">
      <c r="A12" s="21" t="s">
        <v>223</v>
      </c>
      <c r="B12" s="254" t="s">
        <v>232</v>
      </c>
      <c r="C12" s="167" t="s">
        <v>233</v>
      </c>
      <c r="D12" s="19" t="s">
        <v>72</v>
      </c>
      <c r="E12" s="168" t="s">
        <v>130</v>
      </c>
      <c r="F12" s="168" t="s">
        <v>131</v>
      </c>
      <c r="G12" s="168" t="s">
        <v>226</v>
      </c>
      <c r="H12" s="168" t="s">
        <v>227</v>
      </c>
      <c r="I12" s="169">
        <v>3500000</v>
      </c>
      <c r="J12" s="169">
        <v>3500000</v>
      </c>
      <c r="K12" s="169">
        <v>3500000</v>
      </c>
      <c r="L12" s="29"/>
      <c r="M12" s="29"/>
      <c r="N12" s="29"/>
      <c r="O12" s="29"/>
      <c r="P12" s="29"/>
      <c r="Q12" s="29"/>
      <c r="R12" s="29"/>
      <c r="S12" s="29"/>
      <c r="T12" s="29"/>
      <c r="U12" s="19"/>
      <c r="V12" s="29"/>
      <c r="W12" s="19"/>
    </row>
    <row r="13" ht="15" customHeight="1" spans="1:23">
      <c r="A13" s="21" t="s">
        <v>223</v>
      </c>
      <c r="B13" s="254" t="s">
        <v>234</v>
      </c>
      <c r="C13" s="167" t="s">
        <v>235</v>
      </c>
      <c r="D13" s="19" t="s">
        <v>72</v>
      </c>
      <c r="E13" s="168" t="s">
        <v>111</v>
      </c>
      <c r="F13" s="168" t="s">
        <v>112</v>
      </c>
      <c r="G13" s="168" t="s">
        <v>226</v>
      </c>
      <c r="H13" s="168" t="s">
        <v>227</v>
      </c>
      <c r="I13" s="169">
        <v>1500000</v>
      </c>
      <c r="J13" s="169">
        <v>1500000</v>
      </c>
      <c r="K13" s="169">
        <v>1500000</v>
      </c>
      <c r="L13" s="29"/>
      <c r="M13" s="29"/>
      <c r="N13" s="29"/>
      <c r="O13" s="29"/>
      <c r="P13" s="29"/>
      <c r="Q13" s="29"/>
      <c r="R13" s="29"/>
      <c r="S13" s="29"/>
      <c r="T13" s="29"/>
      <c r="U13" s="19"/>
      <c r="V13" s="29"/>
      <c r="W13" s="19"/>
    </row>
    <row r="14" ht="15" customHeight="1" spans="1:23">
      <c r="A14" s="21" t="s">
        <v>223</v>
      </c>
      <c r="B14" s="254" t="s">
        <v>236</v>
      </c>
      <c r="C14" s="167" t="s">
        <v>237</v>
      </c>
      <c r="D14" s="19" t="s">
        <v>72</v>
      </c>
      <c r="E14" s="168" t="s">
        <v>115</v>
      </c>
      <c r="F14" s="168" t="s">
        <v>116</v>
      </c>
      <c r="G14" s="168" t="s">
        <v>226</v>
      </c>
      <c r="H14" s="168" t="s">
        <v>227</v>
      </c>
      <c r="I14" s="169">
        <v>4200000</v>
      </c>
      <c r="J14" s="169">
        <v>4200000</v>
      </c>
      <c r="K14" s="169">
        <v>4200000</v>
      </c>
      <c r="L14" s="29"/>
      <c r="M14" s="29"/>
      <c r="N14" s="29"/>
      <c r="O14" s="29"/>
      <c r="P14" s="29"/>
      <c r="Q14" s="29"/>
      <c r="R14" s="29"/>
      <c r="S14" s="29"/>
      <c r="T14" s="29"/>
      <c r="U14" s="19"/>
      <c r="V14" s="29"/>
      <c r="W14" s="19"/>
    </row>
    <row r="15" ht="15" customHeight="1" spans="1:23">
      <c r="A15" s="21" t="s">
        <v>223</v>
      </c>
      <c r="B15" s="254" t="s">
        <v>238</v>
      </c>
      <c r="C15" s="167" t="s">
        <v>239</v>
      </c>
      <c r="D15" s="19" t="s">
        <v>72</v>
      </c>
      <c r="E15" s="168" t="s">
        <v>111</v>
      </c>
      <c r="F15" s="168" t="s">
        <v>112</v>
      </c>
      <c r="G15" s="168" t="s">
        <v>226</v>
      </c>
      <c r="H15" s="168" t="s">
        <v>227</v>
      </c>
      <c r="I15" s="169">
        <v>1500000</v>
      </c>
      <c r="J15" s="169">
        <v>1500000</v>
      </c>
      <c r="K15" s="169">
        <v>1500000</v>
      </c>
      <c r="L15" s="29"/>
      <c r="M15" s="29"/>
      <c r="N15" s="29"/>
      <c r="O15" s="29"/>
      <c r="P15" s="29"/>
      <c r="Q15" s="29"/>
      <c r="R15" s="29"/>
      <c r="S15" s="29"/>
      <c r="T15" s="29"/>
      <c r="U15" s="19"/>
      <c r="V15" s="29"/>
      <c r="W15" s="19"/>
    </row>
    <row r="16" ht="15" customHeight="1" spans="1:23">
      <c r="A16" s="21" t="s">
        <v>223</v>
      </c>
      <c r="B16" s="254" t="s">
        <v>240</v>
      </c>
      <c r="C16" s="167" t="s">
        <v>241</v>
      </c>
      <c r="D16" s="19" t="s">
        <v>72</v>
      </c>
      <c r="E16" s="168" t="s">
        <v>119</v>
      </c>
      <c r="F16" s="168" t="s">
        <v>118</v>
      </c>
      <c r="G16" s="168" t="s">
        <v>226</v>
      </c>
      <c r="H16" s="168" t="s">
        <v>227</v>
      </c>
      <c r="I16" s="169">
        <v>27000000</v>
      </c>
      <c r="J16" s="169">
        <v>27000000</v>
      </c>
      <c r="K16" s="169">
        <v>27000000</v>
      </c>
      <c r="L16" s="29"/>
      <c r="M16" s="29"/>
      <c r="N16" s="29"/>
      <c r="O16" s="29"/>
      <c r="P16" s="29"/>
      <c r="Q16" s="29"/>
      <c r="R16" s="29"/>
      <c r="S16" s="29"/>
      <c r="T16" s="29"/>
      <c r="U16" s="19"/>
      <c r="V16" s="29"/>
      <c r="W16" s="19"/>
    </row>
    <row r="17" ht="15" customHeight="1" spans="1:23">
      <c r="A17" s="21" t="s">
        <v>242</v>
      </c>
      <c r="B17" s="254" t="s">
        <v>243</v>
      </c>
      <c r="C17" s="167" t="s">
        <v>244</v>
      </c>
      <c r="D17" s="19" t="s">
        <v>72</v>
      </c>
      <c r="E17" s="168" t="s">
        <v>119</v>
      </c>
      <c r="F17" s="168" t="s">
        <v>118</v>
      </c>
      <c r="G17" s="168" t="s">
        <v>226</v>
      </c>
      <c r="H17" s="168" t="s">
        <v>227</v>
      </c>
      <c r="I17" s="169">
        <v>202400</v>
      </c>
      <c r="J17" s="169">
        <v>202400</v>
      </c>
      <c r="K17" s="169">
        <v>202400</v>
      </c>
      <c r="L17" s="29"/>
      <c r="M17" s="29"/>
      <c r="N17" s="29"/>
      <c r="O17" s="29"/>
      <c r="P17" s="29"/>
      <c r="Q17" s="29"/>
      <c r="R17" s="29"/>
      <c r="S17" s="29"/>
      <c r="T17" s="29"/>
      <c r="U17" s="19"/>
      <c r="V17" s="29"/>
      <c r="W17" s="19"/>
    </row>
    <row r="18" ht="15" customHeight="1" spans="1:23">
      <c r="A18" s="21" t="s">
        <v>223</v>
      </c>
      <c r="B18" s="254" t="s">
        <v>245</v>
      </c>
      <c r="C18" s="167" t="s">
        <v>246</v>
      </c>
      <c r="D18" s="19" t="s">
        <v>72</v>
      </c>
      <c r="E18" s="168" t="s">
        <v>247</v>
      </c>
      <c r="F18" s="168" t="s">
        <v>125</v>
      </c>
      <c r="G18" s="168" t="s">
        <v>226</v>
      </c>
      <c r="H18" s="168" t="s">
        <v>227</v>
      </c>
      <c r="I18" s="169">
        <v>5000000</v>
      </c>
      <c r="J18" s="19"/>
      <c r="K18" s="19"/>
      <c r="L18" s="169">
        <v>5000000</v>
      </c>
      <c r="M18" s="29"/>
      <c r="N18" s="29"/>
      <c r="O18" s="29"/>
      <c r="P18" s="29"/>
      <c r="Q18" s="29"/>
      <c r="R18" s="29"/>
      <c r="S18" s="29"/>
      <c r="T18" s="29"/>
      <c r="U18" s="19"/>
      <c r="V18" s="29"/>
      <c r="W18" s="19"/>
    </row>
    <row r="19" ht="15" customHeight="1" spans="1:23">
      <c r="A19" s="21" t="s">
        <v>223</v>
      </c>
      <c r="B19" s="254" t="s">
        <v>248</v>
      </c>
      <c r="C19" s="167" t="s">
        <v>249</v>
      </c>
      <c r="D19" s="19" t="s">
        <v>72</v>
      </c>
      <c r="E19" s="168" t="s">
        <v>122</v>
      </c>
      <c r="F19" s="168" t="s">
        <v>123</v>
      </c>
      <c r="G19" s="168" t="s">
        <v>250</v>
      </c>
      <c r="H19" s="168" t="s">
        <v>251</v>
      </c>
      <c r="I19" s="169">
        <v>600000000</v>
      </c>
      <c r="J19" s="19"/>
      <c r="K19" s="19"/>
      <c r="L19" s="169">
        <v>600000000</v>
      </c>
      <c r="M19" s="29"/>
      <c r="N19" s="29"/>
      <c r="O19" s="29"/>
      <c r="P19" s="29"/>
      <c r="Q19" s="29"/>
      <c r="R19" s="29"/>
      <c r="S19" s="29"/>
      <c r="T19" s="29"/>
      <c r="U19" s="19"/>
      <c r="V19" s="29"/>
      <c r="W19" s="19"/>
    </row>
    <row r="20" ht="15" customHeight="1" spans="1:23">
      <c r="A20" s="21" t="s">
        <v>223</v>
      </c>
      <c r="B20" s="254" t="s">
        <v>252</v>
      </c>
      <c r="C20" s="167" t="s">
        <v>253</v>
      </c>
      <c r="D20" s="19" t="s">
        <v>72</v>
      </c>
      <c r="E20" s="168" t="s">
        <v>122</v>
      </c>
      <c r="F20" s="168" t="s">
        <v>123</v>
      </c>
      <c r="G20" s="168" t="s">
        <v>226</v>
      </c>
      <c r="H20" s="168" t="s">
        <v>227</v>
      </c>
      <c r="I20" s="169">
        <v>5000000</v>
      </c>
      <c r="J20" s="19"/>
      <c r="K20" s="19"/>
      <c r="L20" s="169">
        <v>5000000</v>
      </c>
      <c r="M20" s="29"/>
      <c r="N20" s="29"/>
      <c r="O20" s="29"/>
      <c r="P20" s="29"/>
      <c r="Q20" s="29"/>
      <c r="R20" s="29"/>
      <c r="S20" s="29"/>
      <c r="T20" s="29"/>
      <c r="U20" s="19"/>
      <c r="V20" s="29"/>
      <c r="W20" s="19"/>
    </row>
    <row r="21" ht="18.75" customHeight="1" spans="1:23">
      <c r="A21" s="34" t="s">
        <v>172</v>
      </c>
      <c r="B21" s="170"/>
      <c r="C21" s="35"/>
      <c r="D21" s="35"/>
      <c r="E21" s="35"/>
      <c r="F21" s="35"/>
      <c r="G21" s="35"/>
      <c r="H21" s="36"/>
      <c r="I21" s="22">
        <f>SUM(I9:I20)</f>
        <v>650002400</v>
      </c>
      <c r="J21" s="22">
        <f>SUM(J9:J20)</f>
        <v>40002400</v>
      </c>
      <c r="K21" s="22">
        <f>SUM(K9:K20)</f>
        <v>40002400</v>
      </c>
      <c r="L21" s="22">
        <f>SUM(L18:L20)</f>
        <v>610000000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7"/>
  <sheetViews>
    <sheetView showZeros="0" workbookViewId="0">
      <selection activeCell="A6" sqref="A6:J4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254</v>
      </c>
    </row>
    <row r="2" ht="39.75" customHeight="1" spans="1:10">
      <c r="A2" s="255" t="s">
        <v>255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">
        <v>2</v>
      </c>
    </row>
    <row r="4" ht="44.25" customHeight="1" spans="1:10">
      <c r="A4" s="68" t="s">
        <v>256</v>
      </c>
      <c r="B4" s="68" t="s">
        <v>257</v>
      </c>
      <c r="C4" s="68" t="s">
        <v>258</v>
      </c>
      <c r="D4" s="68" t="s">
        <v>259</v>
      </c>
      <c r="E4" s="68" t="s">
        <v>260</v>
      </c>
      <c r="F4" s="69" t="s">
        <v>261</v>
      </c>
      <c r="G4" s="68" t="s">
        <v>262</v>
      </c>
      <c r="H4" s="69" t="s">
        <v>263</v>
      </c>
      <c r="I4" s="69" t="s">
        <v>264</v>
      </c>
      <c r="J4" s="68" t="s">
        <v>265</v>
      </c>
    </row>
    <row r="5" ht="18.75" customHeight="1" spans="1:10">
      <c r="A5" s="152">
        <v>1</v>
      </c>
      <c r="B5" s="152">
        <v>2</v>
      </c>
      <c r="C5" s="152">
        <v>3</v>
      </c>
      <c r="D5" s="152">
        <v>4</v>
      </c>
      <c r="E5" s="152">
        <v>5</v>
      </c>
      <c r="F5" s="29">
        <v>6</v>
      </c>
      <c r="G5" s="152">
        <v>7</v>
      </c>
      <c r="H5" s="29">
        <v>8</v>
      </c>
      <c r="I5" s="29">
        <v>9</v>
      </c>
      <c r="J5" s="152">
        <v>10</v>
      </c>
    </row>
    <row r="6" ht="42" customHeight="1" spans="1:10">
      <c r="A6" s="30" t="s">
        <v>72</v>
      </c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153" t="s">
        <v>72</v>
      </c>
      <c r="B7" s="141"/>
      <c r="C7" s="141"/>
      <c r="D7" s="141"/>
      <c r="E7" s="141"/>
      <c r="F7" s="141"/>
      <c r="G7" s="141"/>
      <c r="H7" s="141"/>
      <c r="I7" s="141"/>
      <c r="J7" s="141"/>
    </row>
    <row r="8" customHeight="1" spans="1:10">
      <c r="A8" s="147" t="s">
        <v>253</v>
      </c>
      <c r="B8" s="141" t="s">
        <v>266</v>
      </c>
      <c r="C8" s="141" t="s">
        <v>267</v>
      </c>
      <c r="D8" s="141" t="s">
        <v>268</v>
      </c>
      <c r="E8" s="141" t="s">
        <v>269</v>
      </c>
      <c r="F8" s="141" t="s">
        <v>270</v>
      </c>
      <c r="G8" s="141" t="s">
        <v>271</v>
      </c>
      <c r="H8" s="141" t="s">
        <v>272</v>
      </c>
      <c r="I8" s="141" t="s">
        <v>273</v>
      </c>
      <c r="J8" s="141" t="s">
        <v>274</v>
      </c>
    </row>
    <row r="9" customHeight="1" spans="1:10">
      <c r="A9" s="147" t="s">
        <v>253</v>
      </c>
      <c r="B9" s="141" t="s">
        <v>266</v>
      </c>
      <c r="C9" s="141" t="s">
        <v>267</v>
      </c>
      <c r="D9" s="141" t="s">
        <v>275</v>
      </c>
      <c r="E9" s="141" t="s">
        <v>276</v>
      </c>
      <c r="F9" s="141" t="s">
        <v>277</v>
      </c>
      <c r="G9" s="141" t="s">
        <v>278</v>
      </c>
      <c r="H9" s="141" t="s">
        <v>279</v>
      </c>
      <c r="I9" s="141" t="s">
        <v>273</v>
      </c>
      <c r="J9" s="141" t="s">
        <v>280</v>
      </c>
    </row>
    <row r="10" customHeight="1" spans="1:10">
      <c r="A10" s="147" t="s">
        <v>253</v>
      </c>
      <c r="B10" s="141" t="s">
        <v>266</v>
      </c>
      <c r="C10" s="141" t="s">
        <v>281</v>
      </c>
      <c r="D10" s="141" t="s">
        <v>282</v>
      </c>
      <c r="E10" s="141" t="s">
        <v>283</v>
      </c>
      <c r="F10" s="141" t="s">
        <v>270</v>
      </c>
      <c r="G10" s="141" t="s">
        <v>284</v>
      </c>
      <c r="H10" s="141" t="s">
        <v>279</v>
      </c>
      <c r="I10" s="141" t="s">
        <v>273</v>
      </c>
      <c r="J10" s="141" t="s">
        <v>285</v>
      </c>
    </row>
    <row r="11" customHeight="1" spans="1:10">
      <c r="A11" s="147" t="s">
        <v>253</v>
      </c>
      <c r="B11" s="141" t="s">
        <v>266</v>
      </c>
      <c r="C11" s="141" t="s">
        <v>286</v>
      </c>
      <c r="D11" s="141" t="s">
        <v>287</v>
      </c>
      <c r="E11" s="141" t="s">
        <v>288</v>
      </c>
      <c r="F11" s="141" t="s">
        <v>270</v>
      </c>
      <c r="G11" s="141" t="s">
        <v>289</v>
      </c>
      <c r="H11" s="141" t="s">
        <v>272</v>
      </c>
      <c r="I11" s="141" t="s">
        <v>273</v>
      </c>
      <c r="J11" s="141" t="s">
        <v>290</v>
      </c>
    </row>
    <row r="12" customHeight="1" spans="1:10">
      <c r="A12" s="147" t="s">
        <v>244</v>
      </c>
      <c r="B12" s="141" t="s">
        <v>291</v>
      </c>
      <c r="C12" s="141" t="s">
        <v>267</v>
      </c>
      <c r="D12" s="141" t="s">
        <v>268</v>
      </c>
      <c r="E12" s="141" t="s">
        <v>292</v>
      </c>
      <c r="F12" s="141" t="s">
        <v>277</v>
      </c>
      <c r="G12" s="141" t="s">
        <v>293</v>
      </c>
      <c r="H12" s="141" t="s">
        <v>294</v>
      </c>
      <c r="I12" s="141" t="s">
        <v>295</v>
      </c>
      <c r="J12" s="141" t="s">
        <v>296</v>
      </c>
    </row>
    <row r="13" customHeight="1" spans="1:10">
      <c r="A13" s="147" t="s">
        <v>244</v>
      </c>
      <c r="B13" s="141" t="s">
        <v>291</v>
      </c>
      <c r="C13" s="141" t="s">
        <v>281</v>
      </c>
      <c r="D13" s="141" t="s">
        <v>282</v>
      </c>
      <c r="E13" s="141" t="s">
        <v>297</v>
      </c>
      <c r="F13" s="141" t="s">
        <v>270</v>
      </c>
      <c r="G13" s="141" t="s">
        <v>289</v>
      </c>
      <c r="H13" s="141" t="s">
        <v>272</v>
      </c>
      <c r="I13" s="141" t="s">
        <v>295</v>
      </c>
      <c r="J13" s="141" t="s">
        <v>298</v>
      </c>
    </row>
    <row r="14" customHeight="1" spans="1:10">
      <c r="A14" s="147" t="s">
        <v>244</v>
      </c>
      <c r="B14" s="141" t="s">
        <v>291</v>
      </c>
      <c r="C14" s="141" t="s">
        <v>286</v>
      </c>
      <c r="D14" s="141" t="s">
        <v>287</v>
      </c>
      <c r="E14" s="141" t="s">
        <v>299</v>
      </c>
      <c r="F14" s="141" t="s">
        <v>270</v>
      </c>
      <c r="G14" s="141" t="s">
        <v>289</v>
      </c>
      <c r="H14" s="141" t="s">
        <v>272</v>
      </c>
      <c r="I14" s="141" t="s">
        <v>273</v>
      </c>
      <c r="J14" s="141" t="s">
        <v>300</v>
      </c>
    </row>
    <row r="15" customHeight="1" spans="1:10">
      <c r="A15" s="147" t="s">
        <v>241</v>
      </c>
      <c r="B15" s="141" t="s">
        <v>301</v>
      </c>
      <c r="C15" s="141" t="s">
        <v>267</v>
      </c>
      <c r="D15" s="141" t="s">
        <v>302</v>
      </c>
      <c r="E15" s="141" t="s">
        <v>303</v>
      </c>
      <c r="F15" s="141" t="s">
        <v>277</v>
      </c>
      <c r="G15" s="141" t="s">
        <v>304</v>
      </c>
      <c r="H15" s="141" t="s">
        <v>279</v>
      </c>
      <c r="I15" s="141" t="s">
        <v>273</v>
      </c>
      <c r="J15" s="141" t="s">
        <v>305</v>
      </c>
    </row>
    <row r="16" customHeight="1" spans="1:10">
      <c r="A16" s="147" t="s">
        <v>241</v>
      </c>
      <c r="B16" s="141" t="s">
        <v>301</v>
      </c>
      <c r="C16" s="141" t="s">
        <v>281</v>
      </c>
      <c r="D16" s="141" t="s">
        <v>282</v>
      </c>
      <c r="E16" s="141" t="s">
        <v>306</v>
      </c>
      <c r="F16" s="141" t="s">
        <v>270</v>
      </c>
      <c r="G16" s="141" t="s">
        <v>307</v>
      </c>
      <c r="H16" s="141" t="s">
        <v>272</v>
      </c>
      <c r="I16" s="141" t="s">
        <v>273</v>
      </c>
      <c r="J16" s="141" t="s">
        <v>308</v>
      </c>
    </row>
    <row r="17" customHeight="1" spans="1:10">
      <c r="A17" s="147" t="s">
        <v>241</v>
      </c>
      <c r="B17" s="141" t="s">
        <v>301</v>
      </c>
      <c r="C17" s="141" t="s">
        <v>286</v>
      </c>
      <c r="D17" s="141" t="s">
        <v>287</v>
      </c>
      <c r="E17" s="141" t="s">
        <v>288</v>
      </c>
      <c r="F17" s="141" t="s">
        <v>270</v>
      </c>
      <c r="G17" s="141" t="s">
        <v>289</v>
      </c>
      <c r="H17" s="141" t="s">
        <v>272</v>
      </c>
      <c r="I17" s="141" t="s">
        <v>273</v>
      </c>
      <c r="J17" s="141" t="s">
        <v>309</v>
      </c>
    </row>
    <row r="18" customHeight="1" spans="1:10">
      <c r="A18" s="147" t="s">
        <v>239</v>
      </c>
      <c r="B18" s="141" t="s">
        <v>310</v>
      </c>
      <c r="C18" s="141" t="s">
        <v>267</v>
      </c>
      <c r="D18" s="141" t="s">
        <v>275</v>
      </c>
      <c r="E18" s="141" t="s">
        <v>311</v>
      </c>
      <c r="F18" s="141" t="s">
        <v>277</v>
      </c>
      <c r="G18" s="141" t="s">
        <v>304</v>
      </c>
      <c r="H18" s="141" t="s">
        <v>279</v>
      </c>
      <c r="I18" s="141" t="s">
        <v>273</v>
      </c>
      <c r="J18" s="141" t="s">
        <v>312</v>
      </c>
    </row>
    <row r="19" customHeight="1" spans="1:10">
      <c r="A19" s="147" t="s">
        <v>239</v>
      </c>
      <c r="B19" s="141" t="s">
        <v>310</v>
      </c>
      <c r="C19" s="141" t="s">
        <v>281</v>
      </c>
      <c r="D19" s="141" t="s">
        <v>313</v>
      </c>
      <c r="E19" s="141" t="s">
        <v>314</v>
      </c>
      <c r="F19" s="141" t="s">
        <v>277</v>
      </c>
      <c r="G19" s="141" t="s">
        <v>88</v>
      </c>
      <c r="H19" s="141" t="s">
        <v>315</v>
      </c>
      <c r="I19" s="141" t="s">
        <v>295</v>
      </c>
      <c r="J19" s="141" t="s">
        <v>316</v>
      </c>
    </row>
    <row r="20" customHeight="1" spans="1:10">
      <c r="A20" s="147" t="s">
        <v>239</v>
      </c>
      <c r="B20" s="141" t="s">
        <v>310</v>
      </c>
      <c r="C20" s="141" t="s">
        <v>286</v>
      </c>
      <c r="D20" s="141" t="s">
        <v>287</v>
      </c>
      <c r="E20" s="141" t="s">
        <v>317</v>
      </c>
      <c r="F20" s="141" t="s">
        <v>270</v>
      </c>
      <c r="G20" s="141" t="s">
        <v>289</v>
      </c>
      <c r="H20" s="141" t="s">
        <v>272</v>
      </c>
      <c r="I20" s="141" t="s">
        <v>273</v>
      </c>
      <c r="J20" s="141" t="s">
        <v>318</v>
      </c>
    </row>
    <row r="21" customHeight="1" spans="1:10">
      <c r="A21" s="147" t="s">
        <v>237</v>
      </c>
      <c r="B21" s="141" t="s">
        <v>319</v>
      </c>
      <c r="C21" s="141" t="s">
        <v>267</v>
      </c>
      <c r="D21" s="141" t="s">
        <v>268</v>
      </c>
      <c r="E21" s="141" t="s">
        <v>320</v>
      </c>
      <c r="F21" s="141" t="s">
        <v>270</v>
      </c>
      <c r="G21" s="141" t="s">
        <v>307</v>
      </c>
      <c r="H21" s="141" t="s">
        <v>272</v>
      </c>
      <c r="I21" s="141" t="s">
        <v>295</v>
      </c>
      <c r="J21" s="141" t="s">
        <v>321</v>
      </c>
    </row>
    <row r="22" customHeight="1" spans="1:10">
      <c r="A22" s="147" t="s">
        <v>237</v>
      </c>
      <c r="B22" s="141" t="s">
        <v>319</v>
      </c>
      <c r="C22" s="141" t="s">
        <v>267</v>
      </c>
      <c r="D22" s="141" t="s">
        <v>302</v>
      </c>
      <c r="E22" s="141" t="s">
        <v>322</v>
      </c>
      <c r="F22" s="141" t="s">
        <v>277</v>
      </c>
      <c r="G22" s="141" t="s">
        <v>271</v>
      </c>
      <c r="H22" s="141" t="s">
        <v>272</v>
      </c>
      <c r="I22" s="141" t="s">
        <v>295</v>
      </c>
      <c r="J22" s="141" t="s">
        <v>323</v>
      </c>
    </row>
    <row r="23" customHeight="1" spans="1:10">
      <c r="A23" s="147" t="s">
        <v>237</v>
      </c>
      <c r="B23" s="141" t="s">
        <v>319</v>
      </c>
      <c r="C23" s="141" t="s">
        <v>281</v>
      </c>
      <c r="D23" s="141" t="s">
        <v>282</v>
      </c>
      <c r="E23" s="141" t="s">
        <v>283</v>
      </c>
      <c r="F23" s="141" t="s">
        <v>270</v>
      </c>
      <c r="G23" s="141" t="s">
        <v>307</v>
      </c>
      <c r="H23" s="141" t="s">
        <v>272</v>
      </c>
      <c r="I23" s="141" t="s">
        <v>295</v>
      </c>
      <c r="J23" s="141" t="s">
        <v>324</v>
      </c>
    </row>
    <row r="24" customHeight="1" spans="1:10">
      <c r="A24" s="147" t="s">
        <v>237</v>
      </c>
      <c r="B24" s="141" t="s">
        <v>319</v>
      </c>
      <c r="C24" s="141" t="s">
        <v>286</v>
      </c>
      <c r="D24" s="141" t="s">
        <v>287</v>
      </c>
      <c r="E24" s="141" t="s">
        <v>325</v>
      </c>
      <c r="F24" s="141" t="s">
        <v>270</v>
      </c>
      <c r="G24" s="141" t="s">
        <v>289</v>
      </c>
      <c r="H24" s="141" t="s">
        <v>272</v>
      </c>
      <c r="I24" s="141" t="s">
        <v>273</v>
      </c>
      <c r="J24" s="141" t="s">
        <v>290</v>
      </c>
    </row>
    <row r="25" customHeight="1" spans="1:10">
      <c r="A25" s="147" t="s">
        <v>235</v>
      </c>
      <c r="B25" s="141" t="s">
        <v>326</v>
      </c>
      <c r="C25" s="141" t="s">
        <v>267</v>
      </c>
      <c r="D25" s="141" t="s">
        <v>268</v>
      </c>
      <c r="E25" s="141" t="s">
        <v>327</v>
      </c>
      <c r="F25" s="141" t="s">
        <v>270</v>
      </c>
      <c r="G25" s="141" t="s">
        <v>289</v>
      </c>
      <c r="H25" s="141" t="s">
        <v>272</v>
      </c>
      <c r="I25" s="141" t="s">
        <v>295</v>
      </c>
      <c r="J25" s="141" t="s">
        <v>328</v>
      </c>
    </row>
    <row r="26" customHeight="1" spans="1:10">
      <c r="A26" s="147" t="s">
        <v>235</v>
      </c>
      <c r="B26" s="141" t="s">
        <v>326</v>
      </c>
      <c r="C26" s="141" t="s">
        <v>281</v>
      </c>
      <c r="D26" s="141" t="s">
        <v>282</v>
      </c>
      <c r="E26" s="141" t="s">
        <v>329</v>
      </c>
      <c r="F26" s="141" t="s">
        <v>270</v>
      </c>
      <c r="G26" s="141" t="s">
        <v>307</v>
      </c>
      <c r="H26" s="141" t="s">
        <v>272</v>
      </c>
      <c r="I26" s="141" t="s">
        <v>295</v>
      </c>
      <c r="J26" s="141" t="s">
        <v>330</v>
      </c>
    </row>
    <row r="27" customHeight="1" spans="1:10">
      <c r="A27" s="147" t="s">
        <v>235</v>
      </c>
      <c r="B27" s="141" t="s">
        <v>326</v>
      </c>
      <c r="C27" s="141" t="s">
        <v>286</v>
      </c>
      <c r="D27" s="141" t="s">
        <v>287</v>
      </c>
      <c r="E27" s="141" t="s">
        <v>325</v>
      </c>
      <c r="F27" s="141" t="s">
        <v>270</v>
      </c>
      <c r="G27" s="141" t="s">
        <v>289</v>
      </c>
      <c r="H27" s="141" t="s">
        <v>272</v>
      </c>
      <c r="I27" s="141" t="s">
        <v>273</v>
      </c>
      <c r="J27" s="141" t="s">
        <v>331</v>
      </c>
    </row>
    <row r="28" customHeight="1" spans="1:10">
      <c r="A28" s="147" t="s">
        <v>233</v>
      </c>
      <c r="B28" s="141" t="s">
        <v>332</v>
      </c>
      <c r="C28" s="141" t="s">
        <v>267</v>
      </c>
      <c r="D28" s="141" t="s">
        <v>268</v>
      </c>
      <c r="E28" s="141" t="s">
        <v>333</v>
      </c>
      <c r="F28" s="141" t="s">
        <v>277</v>
      </c>
      <c r="G28" s="141" t="s">
        <v>271</v>
      </c>
      <c r="H28" s="141" t="s">
        <v>272</v>
      </c>
      <c r="I28" s="141" t="s">
        <v>273</v>
      </c>
      <c r="J28" s="141" t="s">
        <v>321</v>
      </c>
    </row>
    <row r="29" customHeight="1" spans="1:10">
      <c r="A29" s="147" t="s">
        <v>233</v>
      </c>
      <c r="B29" s="141" t="s">
        <v>332</v>
      </c>
      <c r="C29" s="141" t="s">
        <v>267</v>
      </c>
      <c r="D29" s="141" t="s">
        <v>302</v>
      </c>
      <c r="E29" s="141" t="s">
        <v>322</v>
      </c>
      <c r="F29" s="141" t="s">
        <v>277</v>
      </c>
      <c r="G29" s="141" t="s">
        <v>271</v>
      </c>
      <c r="H29" s="141" t="s">
        <v>272</v>
      </c>
      <c r="I29" s="141" t="s">
        <v>273</v>
      </c>
      <c r="J29" s="141" t="s">
        <v>323</v>
      </c>
    </row>
    <row r="30" customHeight="1" spans="1:10">
      <c r="A30" s="147" t="s">
        <v>233</v>
      </c>
      <c r="B30" s="141" t="s">
        <v>332</v>
      </c>
      <c r="C30" s="141" t="s">
        <v>281</v>
      </c>
      <c r="D30" s="141" t="s">
        <v>282</v>
      </c>
      <c r="E30" s="141" t="s">
        <v>283</v>
      </c>
      <c r="F30" s="141" t="s">
        <v>270</v>
      </c>
      <c r="G30" s="141" t="s">
        <v>307</v>
      </c>
      <c r="H30" s="141" t="s">
        <v>272</v>
      </c>
      <c r="I30" s="141" t="s">
        <v>273</v>
      </c>
      <c r="J30" s="141" t="s">
        <v>334</v>
      </c>
    </row>
    <row r="31" customHeight="1" spans="1:10">
      <c r="A31" s="147" t="s">
        <v>233</v>
      </c>
      <c r="B31" s="141" t="s">
        <v>332</v>
      </c>
      <c r="C31" s="141" t="s">
        <v>286</v>
      </c>
      <c r="D31" s="141" t="s">
        <v>287</v>
      </c>
      <c r="E31" s="141" t="s">
        <v>335</v>
      </c>
      <c r="F31" s="141" t="s">
        <v>270</v>
      </c>
      <c r="G31" s="141" t="s">
        <v>289</v>
      </c>
      <c r="H31" s="141" t="s">
        <v>272</v>
      </c>
      <c r="I31" s="141" t="s">
        <v>273</v>
      </c>
      <c r="J31" s="141" t="s">
        <v>336</v>
      </c>
    </row>
    <row r="32" customHeight="1" spans="1:10">
      <c r="A32" s="147" t="s">
        <v>231</v>
      </c>
      <c r="B32" s="141" t="s">
        <v>337</v>
      </c>
      <c r="C32" s="141" t="s">
        <v>267</v>
      </c>
      <c r="D32" s="141" t="s">
        <v>268</v>
      </c>
      <c r="E32" s="141" t="s">
        <v>338</v>
      </c>
      <c r="F32" s="141" t="s">
        <v>270</v>
      </c>
      <c r="G32" s="141" t="s">
        <v>339</v>
      </c>
      <c r="H32" s="141" t="s">
        <v>272</v>
      </c>
      <c r="I32" s="141" t="s">
        <v>295</v>
      </c>
      <c r="J32" s="141" t="s">
        <v>340</v>
      </c>
    </row>
    <row r="33" customHeight="1" spans="1:10">
      <c r="A33" s="147" t="s">
        <v>231</v>
      </c>
      <c r="B33" s="141" t="s">
        <v>337</v>
      </c>
      <c r="C33" s="141" t="s">
        <v>281</v>
      </c>
      <c r="D33" s="141" t="s">
        <v>282</v>
      </c>
      <c r="E33" s="141" t="s">
        <v>341</v>
      </c>
      <c r="F33" s="141" t="s">
        <v>277</v>
      </c>
      <c r="G33" s="141" t="s">
        <v>342</v>
      </c>
      <c r="H33" s="141" t="s">
        <v>279</v>
      </c>
      <c r="I33" s="141" t="s">
        <v>273</v>
      </c>
      <c r="J33" s="141" t="s">
        <v>343</v>
      </c>
    </row>
    <row r="34" customHeight="1" spans="1:10">
      <c r="A34" s="147" t="s">
        <v>231</v>
      </c>
      <c r="B34" s="141" t="s">
        <v>337</v>
      </c>
      <c r="C34" s="141" t="s">
        <v>286</v>
      </c>
      <c r="D34" s="141" t="s">
        <v>287</v>
      </c>
      <c r="E34" s="141" t="s">
        <v>325</v>
      </c>
      <c r="F34" s="141" t="s">
        <v>270</v>
      </c>
      <c r="G34" s="141" t="s">
        <v>307</v>
      </c>
      <c r="H34" s="141" t="s">
        <v>272</v>
      </c>
      <c r="I34" s="141" t="s">
        <v>273</v>
      </c>
      <c r="J34" s="141" t="s">
        <v>344</v>
      </c>
    </row>
    <row r="35" customHeight="1" spans="1:10">
      <c r="A35" s="147" t="s">
        <v>249</v>
      </c>
      <c r="B35" s="141" t="s">
        <v>345</v>
      </c>
      <c r="C35" s="141" t="s">
        <v>267</v>
      </c>
      <c r="D35" s="141" t="s">
        <v>275</v>
      </c>
      <c r="E35" s="141" t="s">
        <v>346</v>
      </c>
      <c r="F35" s="141" t="s">
        <v>277</v>
      </c>
      <c r="G35" s="141" t="s">
        <v>304</v>
      </c>
      <c r="H35" s="141" t="s">
        <v>279</v>
      </c>
      <c r="I35" s="141" t="s">
        <v>273</v>
      </c>
      <c r="J35" s="141" t="s">
        <v>346</v>
      </c>
    </row>
    <row r="36" customHeight="1" spans="1:10">
      <c r="A36" s="147" t="s">
        <v>249</v>
      </c>
      <c r="B36" s="141" t="s">
        <v>345</v>
      </c>
      <c r="C36" s="141" t="s">
        <v>281</v>
      </c>
      <c r="D36" s="141" t="s">
        <v>282</v>
      </c>
      <c r="E36" s="141" t="s">
        <v>347</v>
      </c>
      <c r="F36" s="141" t="s">
        <v>270</v>
      </c>
      <c r="G36" s="141" t="s">
        <v>307</v>
      </c>
      <c r="H36" s="141" t="s">
        <v>272</v>
      </c>
      <c r="I36" s="141" t="s">
        <v>273</v>
      </c>
      <c r="J36" s="141" t="s">
        <v>348</v>
      </c>
    </row>
    <row r="37" customHeight="1" spans="1:10">
      <c r="A37" s="147" t="s">
        <v>249</v>
      </c>
      <c r="B37" s="141" t="s">
        <v>345</v>
      </c>
      <c r="C37" s="141" t="s">
        <v>286</v>
      </c>
      <c r="D37" s="141" t="s">
        <v>287</v>
      </c>
      <c r="E37" s="141" t="s">
        <v>349</v>
      </c>
      <c r="F37" s="141" t="s">
        <v>270</v>
      </c>
      <c r="G37" s="141" t="s">
        <v>307</v>
      </c>
      <c r="H37" s="141" t="s">
        <v>272</v>
      </c>
      <c r="I37" s="141" t="s">
        <v>273</v>
      </c>
      <c r="J37" s="141" t="s">
        <v>350</v>
      </c>
    </row>
    <row r="38" customHeight="1" spans="1:10">
      <c r="A38" s="147" t="s">
        <v>249</v>
      </c>
      <c r="B38" s="141" t="s">
        <v>345</v>
      </c>
      <c r="C38" s="141" t="s">
        <v>351</v>
      </c>
      <c r="D38" s="141" t="s">
        <v>352</v>
      </c>
      <c r="E38" s="141" t="s">
        <v>353</v>
      </c>
      <c r="F38" s="141" t="s">
        <v>270</v>
      </c>
      <c r="G38" s="141" t="s">
        <v>289</v>
      </c>
      <c r="H38" s="141" t="s">
        <v>354</v>
      </c>
      <c r="I38" s="141" t="s">
        <v>273</v>
      </c>
      <c r="J38" s="141" t="s">
        <v>353</v>
      </c>
    </row>
    <row r="39" customHeight="1" spans="1:10">
      <c r="A39" s="147" t="s">
        <v>229</v>
      </c>
      <c r="B39" s="141" t="s">
        <v>355</v>
      </c>
      <c r="C39" s="141" t="s">
        <v>267</v>
      </c>
      <c r="D39" s="141" t="s">
        <v>268</v>
      </c>
      <c r="E39" s="141" t="s">
        <v>356</v>
      </c>
      <c r="F39" s="141" t="s">
        <v>277</v>
      </c>
      <c r="G39" s="141" t="s">
        <v>87</v>
      </c>
      <c r="H39" s="141" t="s">
        <v>315</v>
      </c>
      <c r="I39" s="141" t="s">
        <v>295</v>
      </c>
      <c r="J39" s="141" t="s">
        <v>357</v>
      </c>
    </row>
    <row r="40" customHeight="1" spans="1:10">
      <c r="A40" s="147" t="s">
        <v>229</v>
      </c>
      <c r="B40" s="141" t="s">
        <v>355</v>
      </c>
      <c r="C40" s="141" t="s">
        <v>281</v>
      </c>
      <c r="D40" s="141" t="s">
        <v>282</v>
      </c>
      <c r="E40" s="141" t="s">
        <v>358</v>
      </c>
      <c r="F40" s="141" t="s">
        <v>277</v>
      </c>
      <c r="G40" s="141" t="s">
        <v>359</v>
      </c>
      <c r="H40" s="141" t="s">
        <v>279</v>
      </c>
      <c r="I40" s="141" t="s">
        <v>273</v>
      </c>
      <c r="J40" s="141" t="s">
        <v>360</v>
      </c>
    </row>
    <row r="41" customHeight="1" spans="1:10">
      <c r="A41" s="147" t="s">
        <v>229</v>
      </c>
      <c r="B41" s="141" t="s">
        <v>355</v>
      </c>
      <c r="C41" s="141" t="s">
        <v>286</v>
      </c>
      <c r="D41" s="141" t="s">
        <v>287</v>
      </c>
      <c r="E41" s="141" t="s">
        <v>325</v>
      </c>
      <c r="F41" s="141" t="s">
        <v>270</v>
      </c>
      <c r="G41" s="141" t="s">
        <v>307</v>
      </c>
      <c r="H41" s="141" t="s">
        <v>272</v>
      </c>
      <c r="I41" s="141" t="s">
        <v>273</v>
      </c>
      <c r="J41" s="141" t="s">
        <v>361</v>
      </c>
    </row>
    <row r="42" customHeight="1" spans="1:10">
      <c r="A42" s="147" t="s">
        <v>225</v>
      </c>
      <c r="B42" s="141" t="s">
        <v>362</v>
      </c>
      <c r="C42" s="141" t="s">
        <v>267</v>
      </c>
      <c r="D42" s="141" t="s">
        <v>275</v>
      </c>
      <c r="E42" s="141" t="s">
        <v>363</v>
      </c>
      <c r="F42" s="141" t="s">
        <v>277</v>
      </c>
      <c r="G42" s="141" t="s">
        <v>304</v>
      </c>
      <c r="H42" s="141" t="s">
        <v>279</v>
      </c>
      <c r="I42" s="141" t="s">
        <v>273</v>
      </c>
      <c r="J42" s="141" t="s">
        <v>364</v>
      </c>
    </row>
    <row r="43" customHeight="1" spans="1:10">
      <c r="A43" s="147" t="s">
        <v>225</v>
      </c>
      <c r="B43" s="141" t="s">
        <v>362</v>
      </c>
      <c r="C43" s="141" t="s">
        <v>281</v>
      </c>
      <c r="D43" s="141" t="s">
        <v>282</v>
      </c>
      <c r="E43" s="141" t="s">
        <v>306</v>
      </c>
      <c r="F43" s="141" t="s">
        <v>270</v>
      </c>
      <c r="G43" s="141" t="s">
        <v>365</v>
      </c>
      <c r="H43" s="141" t="s">
        <v>272</v>
      </c>
      <c r="I43" s="141" t="s">
        <v>295</v>
      </c>
      <c r="J43" s="141" t="s">
        <v>308</v>
      </c>
    </row>
    <row r="44" customHeight="1" spans="1:10">
      <c r="A44" s="147" t="s">
        <v>225</v>
      </c>
      <c r="B44" s="141" t="s">
        <v>362</v>
      </c>
      <c r="C44" s="141" t="s">
        <v>286</v>
      </c>
      <c r="D44" s="141" t="s">
        <v>287</v>
      </c>
      <c r="E44" s="141" t="s">
        <v>288</v>
      </c>
      <c r="F44" s="141" t="s">
        <v>270</v>
      </c>
      <c r="G44" s="141" t="s">
        <v>307</v>
      </c>
      <c r="H44" s="141" t="s">
        <v>272</v>
      </c>
      <c r="I44" s="141" t="s">
        <v>295</v>
      </c>
      <c r="J44" s="141" t="s">
        <v>309</v>
      </c>
    </row>
    <row r="45" customHeight="1" spans="1:10">
      <c r="A45" s="147" t="s">
        <v>246</v>
      </c>
      <c r="B45" s="141" t="s">
        <v>366</v>
      </c>
      <c r="C45" s="141" t="s">
        <v>267</v>
      </c>
      <c r="D45" s="141" t="s">
        <v>302</v>
      </c>
      <c r="E45" s="141" t="s">
        <v>367</v>
      </c>
      <c r="F45" s="141" t="s">
        <v>277</v>
      </c>
      <c r="G45" s="141" t="s">
        <v>304</v>
      </c>
      <c r="H45" s="141" t="s">
        <v>279</v>
      </c>
      <c r="I45" s="141" t="s">
        <v>273</v>
      </c>
      <c r="J45" s="141" t="s">
        <v>312</v>
      </c>
    </row>
    <row r="46" customHeight="1" spans="1:10">
      <c r="A46" s="147" t="s">
        <v>246</v>
      </c>
      <c r="B46" s="141" t="s">
        <v>366</v>
      </c>
      <c r="C46" s="141" t="s">
        <v>281</v>
      </c>
      <c r="D46" s="141" t="s">
        <v>282</v>
      </c>
      <c r="E46" s="141" t="s">
        <v>368</v>
      </c>
      <c r="F46" s="141" t="s">
        <v>270</v>
      </c>
      <c r="G46" s="141" t="s">
        <v>307</v>
      </c>
      <c r="H46" s="141" t="s">
        <v>272</v>
      </c>
      <c r="I46" s="141" t="s">
        <v>273</v>
      </c>
      <c r="J46" s="141" t="s">
        <v>369</v>
      </c>
    </row>
    <row r="47" customHeight="1" spans="1:10">
      <c r="A47" s="147" t="s">
        <v>246</v>
      </c>
      <c r="B47" s="141" t="s">
        <v>366</v>
      </c>
      <c r="C47" s="141" t="s">
        <v>286</v>
      </c>
      <c r="D47" s="141" t="s">
        <v>287</v>
      </c>
      <c r="E47" s="141" t="s">
        <v>288</v>
      </c>
      <c r="F47" s="141" t="s">
        <v>270</v>
      </c>
      <c r="G47" s="141" t="s">
        <v>307</v>
      </c>
      <c r="H47" s="141" t="s">
        <v>272</v>
      </c>
      <c r="I47" s="141" t="s">
        <v>273</v>
      </c>
      <c r="J47" s="141" t="s">
        <v>309</v>
      </c>
    </row>
  </sheetData>
  <mergeCells count="26">
    <mergeCell ref="A2:J2"/>
    <mergeCell ref="A3:H3"/>
    <mergeCell ref="A8:A11"/>
    <mergeCell ref="A12:A14"/>
    <mergeCell ref="A15:A17"/>
    <mergeCell ref="A18:A20"/>
    <mergeCell ref="A21:A24"/>
    <mergeCell ref="A25:A27"/>
    <mergeCell ref="A28:A31"/>
    <mergeCell ref="A32:A34"/>
    <mergeCell ref="A35:A38"/>
    <mergeCell ref="A39:A41"/>
    <mergeCell ref="A42:A44"/>
    <mergeCell ref="A45:A47"/>
    <mergeCell ref="B8:B11"/>
    <mergeCell ref="B12:B14"/>
    <mergeCell ref="B15:B17"/>
    <mergeCell ref="B18:B20"/>
    <mergeCell ref="B21:B24"/>
    <mergeCell ref="B25:B27"/>
    <mergeCell ref="B28:B31"/>
    <mergeCell ref="B32:B34"/>
    <mergeCell ref="B35:B38"/>
    <mergeCell ref="B39:B41"/>
    <mergeCell ref="B42:B44"/>
    <mergeCell ref="B45:B47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20230331</cp:lastModifiedBy>
  <dcterms:created xsi:type="dcterms:W3CDTF">2026-02-03T07:40:00Z</dcterms:created>
  <dcterms:modified xsi:type="dcterms:W3CDTF">2026-02-28T03:10:36Z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CA3180A34DB842F8BBE3D48E52ECBDC8_13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