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对下转移支付预算表09-1" sheetId="13" r:id="rId14"/>
    <sheet name="对下转移支付绩效目标表09-2" sheetId="14" r:id="rId15"/>
    <sheet name="新增资产配置表10" sheetId="15" r:id="rId16"/>
    <sheet name="上级转移支付补助项目支出预算表11" sheetId="16" r:id="rId17"/>
    <sheet name="部门项目中期规划预算表12" sheetId="17"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上级转移支付补助项目支出预算表11!$A:$A,上级转移支付补助项目支出预算表11!$1:$1</definedName>
    <definedName name="_xlnm.Print_Titles" localSheetId="16">部门项目中期规划预算表12!$A:$A,部门项目中期规划预算表12!$1:$1</definedName>
  </definedNames>
  <calcPr calcId="0" iterate="0" iterateCount="100" iterateDelta="0.001"/>
</workbook>
</file>

<file path=xl/sharedStrings.xml><?xml version="1.0" encoding="utf-8"?>
<sst xmlns="http://schemas.openxmlformats.org/spreadsheetml/2006/main" count="1784" uniqueCount="554">
  <si>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</si>
  <si>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</si>
  <si>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</si>
  <si>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</si>
  <si>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</si>
  <si>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</si>
  <si>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</si>
  <si>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</si>
  <si>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</si>
  <si>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</si>
  <si>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</si>
  <si>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</si>
  <si>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</si>
  <si>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</si>
  <si>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</si>
  <si>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</si>
  <si>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</si>
  <si>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</si>
  <si>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</si>
  <si>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</si>
  <si>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</si>
  <si>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</si>
  <si>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</si>
  <si>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</si>
  <si>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</si>
  <si>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</si>
  <si>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</si>
  <si>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</si>
  <si>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</si>
  <si>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</si>
  <si>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</si>
  <si>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</si>
  <si>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</si>
  <si>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</si>
  <si>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</si>
  <si>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</si>
  <si>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</si>
  <si>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</si>
  <si>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</si>
  <si>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</si>
  <si>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</si>
  <si>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</si>
  <si>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</si>
  <si>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</si>
  <si>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</si>
  <si>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</si>
  <si>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</si>
  <si>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</si>
  <si>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</si>
  <si>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</si>
  <si>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</si>
  <si>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</si>
  <si>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</si>
  <si>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</si>
  <si>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</si>
  <si>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</si>
  <si>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</si>
  <si>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</si>
  <si>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</si>
  <si>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</si>
  <si>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</si>
  <si>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</si>
  <si>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</si>
  <si>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</si>
  <si>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</si>
  <si>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</si>
  <si>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</si>
  <si>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</si>
  <si>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762</t>
  </si>
  <si>
    <t>云南滇中新区林业和草原局</t>
  </si>
  <si>
    <t>762001</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</si>
  <si>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</si>
  <si>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</si>
  <si>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</si>
  <si>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</si>
  <si>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</si>
  <si>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</si>
  <si>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</si>
  <si>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</si>
  <si>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</si>
  <si>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</si>
  <si>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</si>
  <si>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</si>
  <si>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</si>
  <si>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</si>
  <si>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</si>
  <si>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</si>
  <si>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</si>
  <si>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</si>
  <si>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</si>
  <si>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</si>
  <si>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</si>
  <si>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</si>
  <si>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</si>
  <si>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</si>
  <si>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</si>
  <si>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</si>
  <si>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</si>
  <si>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213</t>
  </si>
  <si>
    <t>农林水支出</t>
  </si>
  <si>
    <t>21302</t>
  </si>
  <si>
    <t>林业和草原</t>
  </si>
  <si>
    <t>2130201</t>
  </si>
  <si>
    <t>行政运行</t>
  </si>
  <si>
    <t>2130202</t>
  </si>
  <si>
    <t>一般行政管理事务</t>
  </si>
  <si>
    <t>2130205</t>
  </si>
  <si>
    <t>森林资源培育</t>
  </si>
  <si>
    <t>2130207</t>
  </si>
  <si>
    <t>森林资源管理</t>
  </si>
  <si>
    <t>2130211</t>
  </si>
  <si>
    <t>动植物保护</t>
  </si>
  <si>
    <t>2130213</t>
  </si>
  <si>
    <t>执法与监督</t>
  </si>
  <si>
    <t>2130234</t>
  </si>
  <si>
    <t>林业草原防灾减灾</t>
  </si>
  <si>
    <t>21308</t>
  </si>
  <si>
    <t>普惠金融发展支出</t>
  </si>
  <si>
    <t>2130803</t>
  </si>
  <si>
    <t>农业保险保费补贴</t>
  </si>
  <si>
    <t>229</t>
  </si>
  <si>
    <t>22904</t>
  </si>
  <si>
    <t>其他政府性基金及对应专项债务收入安排的支出</t>
  </si>
  <si>
    <t>2290401</t>
  </si>
  <si>
    <t>其他政府性基金安排的支出</t>
  </si>
  <si>
    <t>预算02-1表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</si>
  <si>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</si>
  <si>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</si>
  <si>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</si>
  <si>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</si>
  <si>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</si>
  <si>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</si>
  <si>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</si>
  <si>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</si>
  <si>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</si>
  <si>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</si>
  <si>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</si>
  <si>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</si>
  <si>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</si>
  <si>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</si>
  <si>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</si>
  <si>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</si>
  <si>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</si>
  <si>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</si>
  <si>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</si>
  <si>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</si>
  <si>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</si>
  <si>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</si>
  <si>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</si>
  <si>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</si>
  <si>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</si>
  <si>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</si>
  <si>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</si>
  <si>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</si>
  <si>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</si>
  <si>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</si>
  <si>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</si>
  <si>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</si>
  <si>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</si>
  <si>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</si>
  <si>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</si>
  <si>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</si>
  <si>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</si>
  <si>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</si>
  <si>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</si>
  <si>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</si>
  <si>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</si>
  <si>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</si>
  <si>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</si>
  <si>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</si>
  <si>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</si>
  <si>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</si>
  <si>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</si>
  <si>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</si>
  <si>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</si>
  <si>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</si>
  <si>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</si>
  <si>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</si>
  <si>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经济科目编码</t>
  </si>
  <si>
    <t>经济科目名称</t>
  </si>
  <si>
    <t>资金来源</t>
  </si>
  <si>
    <t>总计</t>
  </si>
  <si>
    <t>财政拨款结转结余</t>
  </si>
  <si>
    <t>全年数</t>
  </si>
  <si>
    <t>已提前安排</t>
  </si>
  <si>
    <t>抵扣上年垫付资金</t>
  </si>
  <si>
    <t>本次下达</t>
  </si>
  <si>
    <t>另文下达</t>
  </si>
  <si>
    <t>事业单位
经营收入</t>
  </si>
  <si>
    <t>已预拨</t>
  </si>
  <si>
    <t>预算05-1表</t>
  </si>
  <si>
    <t>项目分类</t>
  </si>
  <si>
    <t>项目单位</t>
  </si>
  <si>
    <t>本年拨款</t>
  </si>
  <si>
    <t>其中：本次下达</t>
  </si>
  <si>
    <t>专项业务类</t>
  </si>
  <si>
    <t>530018261100005165980</t>
  </si>
  <si>
    <t>（滇中林草局）办公经费</t>
  </si>
  <si>
    <t>30201</t>
  </si>
  <si>
    <t>办公费</t>
  </si>
  <si>
    <t>30205</t>
  </si>
  <si>
    <t>水费</t>
  </si>
  <si>
    <t>30211</t>
  </si>
  <si>
    <t>差旅费</t>
  </si>
  <si>
    <t>530018261100005165987</t>
  </si>
  <si>
    <t>（滇中林草局）森林草原湿地荒漠化调查（监测）经费</t>
  </si>
  <si>
    <t>30227</t>
  </si>
  <si>
    <t>委托业务费</t>
  </si>
  <si>
    <t>530018261100005165988</t>
  </si>
  <si>
    <t>（滇中林草局）国家重点保护野生动植物资源普查（调查）项目经费</t>
  </si>
  <si>
    <t>530018261100005165999</t>
  </si>
  <si>
    <t>（滇中林草局）滇中新区森林草原防灭火及森林资源管理后勤车辆保障服务项目经费</t>
  </si>
  <si>
    <t>30239</t>
  </si>
  <si>
    <t>其他交通费用</t>
  </si>
  <si>
    <t>530018261100005166001</t>
  </si>
  <si>
    <t>（滇中林草局）森林火灾保险经费</t>
  </si>
  <si>
    <t>30310</t>
  </si>
  <si>
    <t>个人农业生产补贴</t>
  </si>
  <si>
    <t>530018261100005166089</t>
  </si>
  <si>
    <t>(滇中林草局)滇中新区古树名木普查工作经费</t>
  </si>
  <si>
    <t>事业发展类</t>
  </si>
  <si>
    <t>530018261100005165981</t>
  </si>
  <si>
    <t>（滇中林草局）法律顾问经费</t>
  </si>
  <si>
    <t>530018261100005165983</t>
  </si>
  <si>
    <t>（滇中林草局）林草执法经费</t>
  </si>
  <si>
    <t>530018261100005165984</t>
  </si>
  <si>
    <t>（滇中林草局）森林护卫大队日常经费</t>
  </si>
  <si>
    <t>30206</t>
  </si>
  <si>
    <t>电费</t>
  </si>
  <si>
    <t>30225</t>
  </si>
  <si>
    <t>专用燃料费</t>
  </si>
  <si>
    <t>530018261100005165985</t>
  </si>
  <si>
    <t>（滇中林草局）森林护卫大队队员被服购置经费</t>
  </si>
  <si>
    <t>30218</t>
  </si>
  <si>
    <t>专用材料费</t>
  </si>
  <si>
    <t>530018261100005165993</t>
  </si>
  <si>
    <t>机场高速面山补植复绿生态项目经费</t>
  </si>
  <si>
    <t>530018261100005165994</t>
  </si>
  <si>
    <t>（滇中林草局）机关文员护卫队员工资经费</t>
  </si>
  <si>
    <t>30226</t>
  </si>
  <si>
    <t>劳务费</t>
  </si>
  <si>
    <t>530018261100005165995</t>
  </si>
  <si>
    <t>（滇中林草局）林草资源管理经费</t>
  </si>
  <si>
    <t>530018261100005165996</t>
  </si>
  <si>
    <t>（滇中林草局）森林草原防灭火经费</t>
  </si>
  <si>
    <t>530018261100005165998</t>
  </si>
  <si>
    <t>（滇中林草局）滇中新区林业有害生物工作经费</t>
  </si>
  <si>
    <t>530018261100005167138</t>
  </si>
  <si>
    <t>(滇中林草局)空港林草未付款项目经费</t>
  </si>
  <si>
    <t>预算05-2表</t>
  </si>
  <si>
    <t>单位名称、项目名称</t>
  </si>
  <si>
    <t>项目年度绩效目标</t>
  </si>
  <si>
    <t>一级指标</t>
  </si>
  <si>
    <t>二级指标</t>
  </si>
  <si>
    <t>三级指标</t>
  </si>
  <si>
    <t>指标性质</t>
  </si>
  <si>
    <t>指标值</t>
  </si>
  <si>
    <t>度量单位</t>
  </si>
  <si>
    <t>指标属性</t>
  </si>
  <si>
    <t>指标内容</t>
  </si>
  <si>
    <t>根据《云南滇中新区各部门2025年部分支出定额标准表》，按部门实有人数测算办公经费，用于购买办公用品、耗材、饮用水等，从而保障新区林草工作正常运转</t>
  </si>
  <si>
    <t>产出指标</t>
  </si>
  <si>
    <t>数量指标</t>
  </si>
  <si>
    <t>办公用品盘点</t>
  </si>
  <si>
    <t>&gt;=</t>
  </si>
  <si>
    <t>一</t>
  </si>
  <si>
    <t>次</t>
  </si>
  <si>
    <t>定量指标</t>
  </si>
  <si>
    <t>年度内办公用品盘点次数</t>
  </si>
  <si>
    <t>质量指标</t>
  </si>
  <si>
    <t>商品验收合格率</t>
  </si>
  <si>
    <t>98</t>
  </si>
  <si>
    <t>%</t>
  </si>
  <si>
    <t>时效指标</t>
  </si>
  <si>
    <t>项目完成时限</t>
  </si>
  <si>
    <t>&lt;=</t>
  </si>
  <si>
    <t>年</t>
  </si>
  <si>
    <t>定性指标</t>
  </si>
  <si>
    <t>效益指标</t>
  </si>
  <si>
    <t>社会效益</t>
  </si>
  <si>
    <t>办公效率</t>
  </si>
  <si>
    <t>90</t>
  </si>
  <si>
    <t>满意度指标</t>
  </si>
  <si>
    <t>服务对象满意度</t>
  </si>
  <si>
    <t>群众满意度</t>
  </si>
  <si>
    <t>群众满意度情况</t>
  </si>
  <si>
    <t>开展林草湿荒资源调查监测工作，通过项目的实施，推进林地地类认定工作，形成统一的地类数据，推动明确林地管理边界。强化林草资源管理，切实保护林草资源。及时提供相关佐证资料并修正日常监测数据库，待上报审核通过后形成新的管理数据库。</t>
  </si>
  <si>
    <t>全区林草湿荒调查监测项目图斑监测数量</t>
  </si>
  <si>
    <t>=</t>
  </si>
  <si>
    <t>是否按照计划进度完成</t>
  </si>
  <si>
    <t>可持续影响</t>
  </si>
  <si>
    <t>森林、草原、荒漠生态系统功能改善可持续影响</t>
  </si>
  <si>
    <t>项目后续运行及成效发挥的可持续影响情况</t>
  </si>
  <si>
    <t>林区社会公众满意度</t>
  </si>
  <si>
    <t>社会公众或服务对象对项目实施效策的满意程度</t>
  </si>
  <si>
    <t>成本指标</t>
  </si>
  <si>
    <t>生态环境成本指标</t>
  </si>
  <si>
    <t>森林、草原、荒漠生态系统生态效益发挥</t>
  </si>
  <si>
    <t>较上一年度明显提高</t>
  </si>
  <si>
    <t>完成各项检查，完善林地、草地管理制度，完善监测内容，改进技术方法，推进专项调查，着力提高成果时效，不断提升监测水平，持续增强服务能力，为林草生态建设提供有力支撑。</t>
  </si>
  <si>
    <t>完成4256亩的植被恢复面积</t>
  </si>
  <si>
    <t>4256</t>
  </si>
  <si>
    <t>亩</t>
  </si>
  <si>
    <t>完成植被恢复面积</t>
  </si>
  <si>
    <t>林草资源巡查管护次数</t>
  </si>
  <si>
    <t>100</t>
  </si>
  <si>
    <t>林草资源巡查管护次数不少于100次</t>
  </si>
  <si>
    <t>林区民生状况</t>
  </si>
  <si>
    <t>改善林区环境、减尘、减弱噪音</t>
  </si>
  <si>
    <t>完成植被恢复面积任务</t>
  </si>
  <si>
    <t>生态效益</t>
  </si>
  <si>
    <t>森林覆盖率</t>
  </si>
  <si>
    <t>显著提升</t>
  </si>
  <si>
    <t>森林覆盖率逐年提升</t>
  </si>
  <si>
    <t>对林地的使用合理合规合法，推进林业可持续发展</t>
  </si>
  <si>
    <t>开展该项目有效控制林草资源消耗</t>
  </si>
  <si>
    <t>周围农户满意度</t>
  </si>
  <si>
    <t>85</t>
  </si>
  <si>
    <t>周围农户抽样问卷调查</t>
  </si>
  <si>
    <t>按照昆明市2024年度森林草原防灭火目标管理责任状考核评分细则（印发办） 认真开展森林草原防灭火应急处置工作，确保年森林火灾受害率≤0.9‰。。</t>
  </si>
  <si>
    <t>森林防火应急演练</t>
  </si>
  <si>
    <t>每年开展森林防火演练次数</t>
  </si>
  <si>
    <t>个人被服物资质量合格率</t>
  </si>
  <si>
    <t>95</t>
  </si>
  <si>
    <t>每年采购个人被服质量合格情况</t>
  </si>
  <si>
    <t>突发火情响应及时率</t>
  </si>
  <si>
    <t>处置火情响应时间、处置时间</t>
  </si>
  <si>
    <t>维持社会和谐稳定</t>
  </si>
  <si>
    <t>年度</t>
  </si>
  <si>
    <t>森林火灾控制率</t>
  </si>
  <si>
    <t>0.01</t>
  </si>
  <si>
    <t>森林火灾发生超过100公顷以上或死亡10人以上，重伤50人以上。</t>
  </si>
  <si>
    <t>群众防火意识提高，农事用火情况减少</t>
  </si>
  <si>
    <t>40</t>
  </si>
  <si>
    <t>辖区农事用火情况</t>
  </si>
  <si>
    <t>队员满意度</t>
  </si>
  <si>
    <t>队员物资使用及工作开展情况满意度进行调查</t>
  </si>
  <si>
    <t>调查古树名木的位置分布、树种、树龄、数量、生长势、生长环境和保护现状，并开展挂牌和虫害防治工作。</t>
  </si>
  <si>
    <t>普查数据真实可靠</t>
  </si>
  <si>
    <t>真实可靠</t>
  </si>
  <si>
    <t>普查数据应真实、可靠、准确</t>
  </si>
  <si>
    <t>第三次古树名木普查成果编制时效性</t>
  </si>
  <si>
    <t>完成第三次古树名木成果普查编制提交不扣分，否则以实际完场率计算分值</t>
  </si>
  <si>
    <t>有利</t>
  </si>
  <si>
    <t>开展该项目是否有利于古树名木保护管理</t>
  </si>
  <si>
    <t>经济成本指标</t>
  </si>
  <si>
    <t>资源数量、类别、分布等总体情况调查覆盖率</t>
  </si>
  <si>
    <t>率</t>
  </si>
  <si>
    <t>普查应以县级为单位，逐乡镇、逐村、逐单位、逐株进行全覆盖实地实测，做到无遗漏无盲区。</t>
  </si>
  <si>
    <t>社会成本指标</t>
  </si>
  <si>
    <t>社会公众满意度</t>
  </si>
  <si>
    <t>90%</t>
  </si>
  <si>
    <t>按照昆明市2025年度森林草原防灭火目标管理责任状考核评分细则（印发办） 认真开展森林草原防灭火应急处置工作，确保年森林火灾受害率≤0.9‰。</t>
  </si>
  <si>
    <t>森林火灾应急处置次数</t>
  </si>
  <si>
    <t>80</t>
  </si>
  <si>
    <t>年森林火灾应急处置次数≤80次</t>
  </si>
  <si>
    <t>全区护林员在岗在位情况</t>
  </si>
  <si>
    <t>434</t>
  </si>
  <si>
    <t>人次（个）</t>
  </si>
  <si>
    <t>全区护林员是否在岗在位</t>
  </si>
  <si>
    <t>森林火灾受害率</t>
  </si>
  <si>
    <t>&lt;</t>
  </si>
  <si>
    <t>0.9</t>
  </si>
  <si>
    <t>‰</t>
  </si>
  <si>
    <t>年森林火灾受害率≤0.9‰</t>
  </si>
  <si>
    <t>应急响应时效</t>
  </si>
  <si>
    <t>小时</t>
  </si>
  <si>
    <t>突发森林火情（灾）时，是否及时到达现场</t>
  </si>
  <si>
    <t>防火巡护频率</t>
  </si>
  <si>
    <t>次每月</t>
  </si>
  <si>
    <t>是否按时开展防火巡护</t>
  </si>
  <si>
    <t>年森林火灾发生次数</t>
  </si>
  <si>
    <t>年森林火灾发生次数是否≤80次</t>
  </si>
  <si>
    <t>森林火灾事故降低率</t>
  </si>
  <si>
    <t>生态坏境得到有效保护</t>
  </si>
  <si>
    <t>显著</t>
  </si>
  <si>
    <t>根据《云南省森林火灾保险实施方案（试行）》，开展2026年森林火灾保险项目，公益林投保面积151200亩，商品林投保面积143400亩，确保灾后森林植被和林业生产得以迅速恢复，实现“森林风险有保障、生态得保护”的目标？</t>
  </si>
  <si>
    <t>理赔兑现率</t>
  </si>
  <si>
    <t>承保机构是否及时足额理赔。理赔结案率=已结案件数量/已报案件数量*0.5+已结案件金额/已报案件金额*0.5。</t>
  </si>
  <si>
    <t>第一季度按时完成投保</t>
  </si>
  <si>
    <t>是</t>
  </si>
  <si>
    <t>季度</t>
  </si>
  <si>
    <t>是否在第一季度按时完成投保</t>
  </si>
  <si>
    <t>直接、间接经济效益</t>
  </si>
  <si>
    <t>森林火灾保险补贴是农户的收益程度考察森林草原防灭火工作效益，生态环境是否得到有效改善。</t>
  </si>
  <si>
    <t>持续发挥生态作用</t>
  </si>
  <si>
    <t>全面加强林地、草地、苗圃森林资源保护管理，强化林草资源管理，加大巡查和案件查处力度，严厉打击携带疫病疫情林产品等破坏林草资源的违法行为，切实保护林草资源。</t>
  </si>
  <si>
    <t>完成林草有害生物疫病疫情监测，形成报告</t>
  </si>
  <si>
    <t>项</t>
  </si>
  <si>
    <t>完成年度林草有害生物病害防治监测任务</t>
  </si>
  <si>
    <t>林草资源消耗</t>
  </si>
  <si>
    <t>有效控制</t>
  </si>
  <si>
    <t>开展该项目是否有效控制林草资源消耗</t>
  </si>
  <si>
    <t>年度林草有害生物防治率</t>
  </si>
  <si>
    <t>完成机场高速面山补植复绿生态项目，修复部分退化林，改善机场高速沿线面山环境。</t>
  </si>
  <si>
    <t>项目实施面积</t>
  </si>
  <si>
    <t>600</t>
  </si>
  <si>
    <t>项目实施面积大于等于600亩</t>
  </si>
  <si>
    <t>项目完成率</t>
  </si>
  <si>
    <t>项目完成率大于等于80%</t>
  </si>
  <si>
    <t>项目验收合格率</t>
  </si>
  <si>
    <t>项目验收合格率大于等于85%</t>
  </si>
  <si>
    <t>苗木成活率</t>
  </si>
  <si>
    <t>项目苗木成活率大于等于80%</t>
  </si>
  <si>
    <t>项目完成时间</t>
  </si>
  <si>
    <t>按项目计划工期完成</t>
  </si>
  <si>
    <t>改善项目实施区周边环境</t>
  </si>
  <si>
    <t>发挥水源涵养、土壤保持等生态效益</t>
  </si>
  <si>
    <t>持续发挥生态效益</t>
  </si>
  <si>
    <t>项目涉及职工、群众满意度</t>
  </si>
  <si>
    <t>根据滇中党群通【2024】13号文件，结合林草工作，按实际派遣人数拨付机关、护卫队人员工资，从而保障新区林草工作正常运转</t>
  </si>
  <si>
    <t>人员保障情况</t>
  </si>
  <si>
    <t>人</t>
  </si>
  <si>
    <t>全年平均每月派遣人员人数</t>
  </si>
  <si>
    <t>人员工资每月按时发放（准时率）</t>
  </si>
  <si>
    <t>每月15日前发放人员工资</t>
  </si>
  <si>
    <t>森林防火成功控制火苗次数占比</t>
  </si>
  <si>
    <t>成功控制火苗次数占火灾发生次数的比例</t>
  </si>
  <si>
    <t>受益群众满意度</t>
  </si>
  <si>
    <t>完成年度野生动植物救助、调查监测任务；辖区内野生动植物资源可以得到有效保护，降低案发率，提升社会公众对野生动植物保护参与率。</t>
  </si>
  <si>
    <t>野生动植物保护宣传活动</t>
  </si>
  <si>
    <t>是否按时完成野生动植物保护宣传活动</t>
  </si>
  <si>
    <t>工作完成进度</t>
  </si>
  <si>
    <t>项目实施是否按时、按质、按量完成工作进度</t>
  </si>
  <si>
    <t>保护动植物生存环境，维护生态安全稳定</t>
  </si>
  <si>
    <t>较上一年度稳定提升</t>
  </si>
  <si>
    <t>采取社会调查的方式</t>
  </si>
  <si>
    <t>项目成本</t>
  </si>
  <si>
    <t>万元</t>
  </si>
  <si>
    <t>投入成本不高于预算数</t>
  </si>
  <si>
    <t>林地保护利用规划规划编制数</t>
  </si>
  <si>
    <t>完成林地保护利用规划规划编制工作</t>
  </si>
  <si>
    <t>林地保护利用规划编制相关成果数据评审通过率</t>
  </si>
  <si>
    <t>林地保护利用规划规划编制数据通过评审</t>
  </si>
  <si>
    <t>保护发展林草资源目标责任制检查时效性</t>
  </si>
  <si>
    <t>管护森林资源面积</t>
  </si>
  <si>
    <t>19639.86</t>
  </si>
  <si>
    <t>公顷</t>
  </si>
  <si>
    <t>管护森林资源面积不少于19639.86公顷</t>
  </si>
  <si>
    <t>促进林草资源保护</t>
  </si>
  <si>
    <t>开展该项目是否有利于促进林草资源保护</t>
  </si>
  <si>
    <t>为新区林草局的重大行政决策提供意见、建议、对决策进行法律论证及程序合规性把控</t>
  </si>
  <si>
    <t>提法律咨询次数</t>
  </si>
  <si>
    <t>根据实际需求</t>
  </si>
  <si>
    <t xml:space="preserve">件 </t>
  </si>
  <si>
    <t>是否按量完法律咨询</t>
  </si>
  <si>
    <t>满足法律服务需求率</t>
  </si>
  <si>
    <t>提供的法律服务数/需求的法律服务*100%</t>
  </si>
  <si>
    <t>法律咨询符合行业规范及标准</t>
  </si>
  <si>
    <t>法律顾问在指定重大行政决策、推进依法行政中发挥积极作用。</t>
  </si>
  <si>
    <t>提供法律服务响应时间</t>
  </si>
  <si>
    <t>&gt;</t>
  </si>
  <si>
    <t>天</t>
  </si>
  <si>
    <t>经济效益</t>
  </si>
  <si>
    <t>法律服务对部门合法权益保障效果</t>
  </si>
  <si>
    <t>有效降低部门日常运行法律风险，切实维护门合法权益。</t>
  </si>
  <si>
    <t>法律服务林草执法能力和水平的影响</t>
  </si>
  <si>
    <t>有利于提升执法人员的执法能力和水平，加快林草部门职能转变。</t>
  </si>
  <si>
    <t>提高执法人员法律素养</t>
  </si>
  <si>
    <t>逐年</t>
  </si>
  <si>
    <t>逐年提高法律人执法素养</t>
  </si>
  <si>
    <t>工作人员满意度</t>
  </si>
  <si>
    <t>工作人员满意度大于等于90%</t>
  </si>
  <si>
    <t>及时查处破坏林草资源的违法犯罪案件，定期开展责任制检查，适时开展打击破坏林草资源专项行动，按上级部门要求案件查处到位、林地、草地回收到位、植被恢复到位。通过该项目开展，起到震慑犯罪、教育群众，督促社区建立健全制度体系，保护林草资源的作用。</t>
  </si>
  <si>
    <t>保护发展森林资源目标责任制检查任务完成率</t>
  </si>
  <si>
    <t>项目实施是否按时、按质、按量完成林草资源目标责任制检查任务</t>
  </si>
  <si>
    <t>开展法律法规宣传</t>
  </si>
  <si>
    <t>开展法律法规宣传10次</t>
  </si>
  <si>
    <t>森林资源消耗</t>
  </si>
  <si>
    <t>加大打击破坏森林资源力度，力争年度破坏森林资源案件</t>
  </si>
  <si>
    <t>年度破坏森林资源案件减少10%</t>
  </si>
  <si>
    <t>主管部门满意度</t>
  </si>
  <si>
    <t>按照昆明市2024年度森林草原防灭火目标管理责任状考核评分细则（印发办） 认真开展森林草原防灭火应急处置工作，确保年森林火灾受害率≤0.9‰。</t>
  </si>
  <si>
    <t>包户宣传到位情况</t>
  </si>
  <si>
    <t>居民森林草原防灭火意识，居民对生态环境保护的意识，居民素质，生态环境是否得到有效改善。</t>
  </si>
  <si>
    <t>标语刷新情况</t>
  </si>
  <si>
    <t>学校开展森林草原防灭火“五个一”宣传情况</t>
  </si>
  <si>
    <t>3次/月</t>
  </si>
  <si>
    <t>1.00</t>
  </si>
  <si>
    <t>森林防火巡护、检查次数</t>
  </si>
  <si>
    <t>森林防火巡逻、检查次数</t>
  </si>
  <si>
    <t>辖区火情次数</t>
  </si>
  <si>
    <t>30</t>
  </si>
  <si>
    <t>滇中新区三个街道出现森林火情处置次数</t>
  </si>
  <si>
    <t>森林防火指挥部出警记录</t>
  </si>
  <si>
    <t>保护森林资源，严控火灾发生次数</t>
  </si>
  <si>
    <t>严控辖区内火灾发生次数，确保不发生重特大森林火灾，保护森林资源</t>
  </si>
  <si>
    <t>生态环境保护情况</t>
  </si>
  <si>
    <t>防火期加强巡查</t>
  </si>
  <si>
    <t>滇中三个街道满意度</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</si>
  <si>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</si>
  <si>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</si>
  <si>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</si>
  <si>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</si>
  <si>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</si>
  <si>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</si>
  <si>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</si>
  <si>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</si>
  <si>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</si>
  <si>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</si>
  <si>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</si>
  <si>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</si>
  <si>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</si>
  <si>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</si>
  <si>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</si>
  <si>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滇中新区森林草原防灭火及森林资源管理后勤车辆保障服务项目</t>
  </si>
  <si>
    <t>车辆及其他运输机械租赁服务</t>
  </si>
  <si>
    <t>元</t>
  </si>
  <si>
    <t>预算08表</t>
  </si>
  <si>
    <t>政府购买服务项目</t>
  </si>
  <si>
    <t>政府购买服务目录</t>
  </si>
  <si>
    <t>B1106 租赁服务</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</si>
  <si>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</si>
  <si>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</si>
  <si>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</si>
  <si>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</si>
  <si>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</si>
  <si>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</si>
  <si>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</si>
  <si>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</si>
  <si>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</si>
  <si>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</si>
  <si>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</si>
  <si>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</si>
  <si>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</si>
  <si>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</si>
  <si>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</si>
  <si>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</si>
  <si>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</si>
  <si>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</si>
  <si>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</si>
  <si>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</si>
  <si>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</si>
  <si>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</si>
  <si>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</si>
  <si>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未分配到地区数</t>
  </si>
  <si>
    <t>预算09-2表</t>
  </si>
  <si>
    <t xml:space="preserve">预算10表
</t>
  </si>
  <si>
    <t>资产类别</t>
  </si>
  <si>
    <t>资产分类代码.名称</t>
  </si>
  <si>
    <t>资产名称</t>
  </si>
  <si>
    <t>计量单位</t>
  </si>
  <si>
    <t>财政部门批复数（元）</t>
  </si>
  <si>
    <t>单价</t>
  </si>
  <si>
    <t>金额</t>
  </si>
  <si>
    <t>注：涉及土地使用权、房屋、公务用车购置，按照现行相关管理制度规定报批，以职能部门审批意见为准。</t>
  </si>
  <si>
    <t>预算11表</t>
  </si>
  <si>
    <t>上级补助</t>
  </si>
  <si>
    <t>预算12表</t>
  </si>
  <si>
    <t>项目级次</t>
  </si>
  <si>
    <t>311 专项业务类</t>
  </si>
  <si>
    <t>本级</t>
  </si>
  <si>
    <t>313 事业发展类</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</si>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</sst>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0;;@"/>
    <numFmt numFmtId="177" formatCode="#,##0;-#,##0;;@"/>
    <numFmt numFmtId="178" formatCode="HH:mm:ss"/>
    <numFmt numFmtId="179" formatCode="yyyy-MM-dd"/>
    <numFmt numFmtId="180" formatCode="yyyy-MM-dd HH:mm:ss"/>
  </numFmts>
  <fonts count="16">
    <font>
      <sz val="11"/>
      <color theme="1"/>
      <name val="Calibri"/>
      <scheme val="minor"/>
    </font>
    <font>
      <sz val="9"/>
      <color auto="1"/>
      <name val="宋体"/>
    </font>
    <font>
      <sz val="10"/>
      <color rgb="FF000000"/>
      <name val="宋体"/>
    </font>
    <font>
      <sz val="9"/>
      <color rgb="FF000000"/>
      <name val="宋体"/>
    </font>
    <font>
      <b/>
      <sz val="23.950000000000003"/>
      <color rgb="FF000000"/>
      <name val="宋体"/>
    </font>
    <font>
      <sz val="10"/>
      <color rgb="FF000000"/>
      <name val="Arial"/>
    </font>
    <font>
      <sz val="9.75"/>
      <color rgb="FF000000"/>
      <name val="SimSun"/>
    </font>
    <font>
      <sz val="9"/>
      <color theme="1"/>
      <name val="宋体"/>
    </font>
    <font>
      <b/>
      <sz val="9"/>
      <color rgb="FF000000"/>
      <name val="宋体"/>
    </font>
    <font>
      <b/>
      <sz val="9"/>
      <color theme="1"/>
      <name val="宋体"/>
    </font>
    <font>
      <b/>
      <sz val="21"/>
      <color rgb="FF000000"/>
      <name val="宋体"/>
    </font>
    <font>
      <sz val="11"/>
      <color rgb="FF000000"/>
      <name val="宋体"/>
    </font>
    <font>
      <b/>
      <sz val="18"/>
      <color rgb="FF000000"/>
      <name val="宋体"/>
    </font>
    <font>
      <b/>
      <sz val="23"/>
      <color rgb="FF000000"/>
      <name val="宋体"/>
    </font>
    <font>
      <b/>
      <sz val="22"/>
      <color rgb="FF000000"/>
      <name val="宋体"/>
    </font>
    <font>
      <sz val="10"/>
      <color rgb="FFFFFFFF"/>
      <name val="宋体"/>
    </font>
  </fonts>
  <fills count="3">
    <fill>
      <patternFill patternType="none"/>
    </fill>
    <fill>
      <patternFill patternType="gray125"/>
    </fill>
    <fill>
      <patternFill patternType="solid">
        <fgColor rgb="FFFFFFFF"/>
      </patternFill>
    </fill>
  </fills>
  <borders count="15">
    <border>
      <left/>
      <right/>
      <top/>
      <bottom/>
    </border>
    <border>
      <left>
        <color rgb="0"/>
      </left>
      <right>
        <color rgb="0"/>
      </right>
      <top>
        <color rgb="0"/>
      </top>
      <bottom>
        <color rgb="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color rgb="0"/>
      </bottom>
    </border>
    <border>
      <left>
        <color rgb="0"/>
      </left>
      <right style="thin">
        <color rgb="FF000000"/>
      </right>
      <top style="thin">
        <color rgb="FF000000"/>
      </top>
      <bottom>
        <color rgb="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style="thin">
        <color rgb="FF000000"/>
      </right>
      <top>
        <color rgb="0"/>
      </top>
      <bottom style="thin">
        <color rgb="FF000000"/>
      </bottom>
    </border>
    <border>
      <left style="thin">
        <color rgb="FF000000"/>
      </left>
      <right>
        <color rgb="0"/>
      </right>
      <top style="thin">
        <color rgb="FF000000"/>
      </top>
      <bottom style="thin">
        <color rgb="FF000000"/>
      </bottom>
    </border>
    <border>
      <left style="thin">
        <color rgb="FF000000"/>
      </left>
      <right>
        <color rgb="0"/>
      </right>
      <top style="thin">
        <color rgb="FF000000"/>
      </top>
      <bottom>
        <color rgb="0"/>
      </bottom>
    </border>
    <border>
      <left style="thin">
        <color rgb="FF000000"/>
      </left>
      <right>
        <color rgb="0"/>
      </right>
      <top>
        <color rgb="0"/>
      </top>
      <bottom style="thin">
        <color rgb="FF000000"/>
      </bottom>
    </border>
  </borders>
  <cellStyleXfs count="8">
    <xf numFmtId="0" fontId="0" fillId="0" borderId="1" quotePrefix="0"/>
    <xf numFmtId="176" fontId="1" fillId="0" borderId="2">
      <alignment horizontal="right" vertical="center"/>
    </xf>
    <xf numFmtId="49" fontId="1" fillId="0" borderId="2">
      <alignment horizontal="left" vertical="center" wrapText="1"/>
    </xf>
    <xf numFmtId="178" fontId="1" fillId="0" borderId="2">
      <alignment horizontal="right" vertical="center"/>
    </xf>
    <xf numFmtId="179" fontId="1" fillId="0" borderId="2">
      <alignment horizontal="right" vertical="center"/>
    </xf>
    <xf numFmtId="180" fontId="1" fillId="0" borderId="2">
      <alignment horizontal="right" vertical="center"/>
    </xf>
    <xf numFmtId="10" fontId="1" fillId="0" borderId="2">
      <alignment horizontal="right" vertical="center"/>
    </xf>
    <xf numFmtId="177" fontId="1" fillId="0" borderId="2">
      <alignment horizontal="right" vertical="center"/>
    </xf>
  </cellStyleXfs>
  <cellXfs count="210">
    <xf numFmtId="0" fontId="0" fillId="0" borderId="1" xfId="0" applyFont="1" applyBorder="1" quotePrefix="0"/>
    <xf numFmtId="176" fontId="1" fillId="0" borderId="2" xfId="1" applyFont="1" applyBorder="1" applyNumberFormat="1">
      <alignment horizontal="right" vertical="center"/>
    </xf>
    <xf numFmtId="49" fontId="1" fillId="0" borderId="2" xfId="2" applyFont="1" applyBorder="1" applyNumberFormat="1">
      <alignment horizontal="left" vertical="center" wrapText="1"/>
    </xf>
    <xf numFmtId="178" fontId="1" fillId="0" borderId="2" xfId="3" applyFont="1" applyBorder="1" applyNumberFormat="1">
      <alignment horizontal="right" vertical="center"/>
    </xf>
    <xf numFmtId="179" fontId="1" fillId="0" borderId="2" xfId="4" applyFont="1" applyBorder="1" applyNumberFormat="1">
      <alignment horizontal="right" vertical="center"/>
    </xf>
    <xf numFmtId="180" fontId="1" fillId="0" borderId="2" xfId="5" applyFont="1" applyBorder="1" applyNumberFormat="1">
      <alignment horizontal="right" vertical="center"/>
    </xf>
    <xf numFmtId="10" fontId="1" fillId="0" borderId="2" xfId="6" applyFont="1" applyBorder="1" applyNumberFormat="1">
      <alignment horizontal="right" vertical="center"/>
    </xf>
    <xf numFmtId="177" fontId="1" fillId="0" borderId="2" xfId="7" applyFont="1" applyBorder="1" applyNumberFormat="1">
      <alignment horizontal="right" vertical="center"/>
    </xf>
    <xf numFmtId="0" fontId="2" fillId="2" borderId="1" xfId="0" applyFont="1" applyFill="1" applyBorder="1" quotePrefix="0">
      <alignment horizontal="right" vertical="center" wrapText="1"/>
      <protection locked="0"/>
    </xf>
    <xf numFmtId="0" fontId="3" fillId="2" borderId="1" xfId="0" applyFont="1" applyFill="1" applyBorder="1" quotePrefix="0">
      <alignment horizontal="right" vertical="center" wrapText="1"/>
      <protection locked="0"/>
    </xf>
    <xf numFmtId="0" fontId="4" fillId="2" borderId="1" xfId="0" applyFont="1" applyFill="1" applyBorder="1" quotePrefix="1">
      <alignment horizontal="center" vertical="center" wrapText="1"/>
      <protection locked="0"/>
    </xf>
    <xf numFmtId="0" fontId="3" fillId="2" borderId="1" xfId="0" applyFont="1" applyFill="1" applyBorder="1" quotePrefix="0">
      <alignment horizontal="left" vertical="center" wrapText="1"/>
      <protection locked="0"/>
    </xf>
    <xf numFmtId="0" fontId="5" fillId="2" borderId="1" xfId="0" applyFont="1" applyFill="1" applyBorder="1" quotePrefix="0">
      <alignment horizontal="left" vertical="center"/>
    </xf>
    <xf numFmtId="0" fontId="3" fillId="0" borderId="1" xfId="0" applyFont="1" applyBorder="1" quotePrefix="0">
      <alignment horizontal="right" vertical="center"/>
    </xf>
    <xf numFmtId="0" fontId="6" fillId="0" borderId="2" xfId="0" applyFont="1" applyBorder="1" quotePrefix="0">
      <alignment horizontal="center" vertical="center" wrapText="1"/>
      <protection locked="0"/>
    </xf>
    <xf numFmtId="0" fontId="6" fillId="0" borderId="2" xfId="0" applyFont="1" applyBorder="1" quotePrefix="0">
      <alignment vertical="top" wrapText="1"/>
      <protection locked="0"/>
    </xf>
    <xf numFmtId="0" fontId="3" fillId="0" borderId="2" xfId="0" applyFont="1" applyBorder="1" quotePrefix="0">
      <alignment vertical="center" wrapText="1"/>
      <protection locked="0"/>
    </xf>
    <xf numFmtId="176" fontId="7" fillId="0" borderId="2" xfId="0" applyFont="1" applyBorder="1" applyNumberFormat="1" quotePrefix="0">
      <alignment horizontal="right" vertical="center"/>
    </xf>
    <xf numFmtId="0" fontId="3" fillId="0" borderId="2" xfId="0" applyFont="1" applyBorder="1" quotePrefix="0">
      <alignment vertical="center"/>
      <protection locked="0"/>
    </xf>
    <xf numFmtId="0" fontId="3" fillId="0" borderId="2" xfId="0" applyFont="1" applyBorder="1" quotePrefix="0">
      <alignment horizontal="left" vertical="center" wrapText="1"/>
      <protection locked="0"/>
    </xf>
    <xf numFmtId="0" fontId="3" fillId="0" borderId="2" xfId="0" applyFont="1" applyBorder="1" quotePrefix="0">
      <alignment horizontal="left" vertical="center"/>
    </xf>
    <xf numFmtId="0" fontId="8" fillId="0" borderId="2" xfId="0" applyFont="1" applyBorder="1" quotePrefix="0">
      <alignment horizontal="center" vertical="center"/>
    </xf>
    <xf numFmtId="0" fontId="8" fillId="0" borderId="2" xfId="0" applyFont="1" applyBorder="1" quotePrefix="0">
      <alignment horizontal="center" vertical="center" wrapText="1"/>
      <protection locked="0"/>
    </xf>
    <xf numFmtId="0" fontId="4" fillId="2" borderId="1" xfId="0" applyFont="1" applyFill="1" applyBorder="1" quotePrefix="0">
      <alignment horizontal="center" vertical="center" wrapText="1"/>
      <protection locked="0"/>
    </xf>
    <xf numFmtId="0" fontId="2" fillId="0" borderId="3" xfId="0" applyFont="1" applyBorder="1" quotePrefix="0">
      <alignment horizontal="center" vertical="center" wrapText="1"/>
      <protection locked="0"/>
    </xf>
    <xf numFmtId="0" fontId="2" fillId="0" borderId="4" xfId="0" applyFont="1" applyBorder="1" quotePrefix="0">
      <alignment horizontal="center" vertical="center" wrapText="1"/>
      <protection locked="0"/>
    </xf>
    <xf numFmtId="0" fontId="2" fillId="0" borderId="5" xfId="0" applyFont="1" applyBorder="1" quotePrefix="0">
      <alignment horizontal="center" vertical="center" wrapText="1"/>
      <protection locked="0"/>
    </xf>
    <xf numFmtId="0" fontId="2" fillId="0" borderId="5" xfId="0" applyFont="1" applyBorder="1" quotePrefix="0">
      <alignment horizontal="center" vertical="center"/>
      <protection locked="0"/>
    </xf>
    <xf numFmtId="0" fontId="2" fillId="0" borderId="6" xfId="0" applyFont="1" applyBorder="1" quotePrefix="0">
      <alignment horizontal="center" vertical="center" wrapText="1"/>
      <protection locked="0"/>
    </xf>
    <xf numFmtId="0" fontId="2" fillId="0" borderId="7" xfId="0" applyFont="1" applyBorder="1" quotePrefix="0">
      <alignment horizontal="center" vertical="center" wrapText="1"/>
      <protection locked="0"/>
    </xf>
    <xf numFmtId="0" fontId="2" fillId="0" borderId="8" xfId="0" applyFont="1" applyBorder="1" quotePrefix="0">
      <alignment horizontal="center" vertical="center" wrapText="1"/>
      <protection locked="0"/>
    </xf>
    <xf numFmtId="0" fontId="2" fillId="0" borderId="9" xfId="0" applyFont="1" applyBorder="1" quotePrefix="0">
      <alignment horizontal="center" vertical="center"/>
      <protection locked="0"/>
    </xf>
    <xf numFmtId="0" fontId="2" fillId="0" borderId="9" xfId="0" applyFont="1" applyBorder="1" quotePrefix="0">
      <alignment horizontal="center" vertical="center" wrapText="1"/>
      <protection locked="0"/>
    </xf>
    <xf numFmtId="0" fontId="2" fillId="0" borderId="10" xfId="0" applyFont="1" applyBorder="1" quotePrefix="0">
      <alignment horizontal="center" vertical="center" wrapText="1"/>
      <protection locked="0"/>
    </xf>
    <xf numFmtId="0" fontId="3" fillId="2" borderId="11" xfId="0" applyFont="1" applyFill="1" applyBorder="1" quotePrefix="0">
      <alignment horizontal="left" vertical="center"/>
    </xf>
    <xf numFmtId="0" fontId="3" fillId="2" borderId="10" xfId="0" applyFont="1" applyFill="1" applyBorder="1" quotePrefix="0">
      <alignment horizontal="left" vertical="center"/>
    </xf>
    <xf numFmtId="0" fontId="3" fillId="2" borderId="10" xfId="0" applyFont="1" applyFill="1" applyBorder="1" quotePrefix="0">
      <alignment horizontal="right" vertical="center"/>
    </xf>
    <xf numFmtId="0" fontId="3" fillId="2" borderId="2" xfId="0" applyFont="1" applyFill="1" applyBorder="1" quotePrefix="0">
      <alignment horizontal="center" vertical="center"/>
      <protection locked="0"/>
    </xf>
    <xf numFmtId="0" fontId="3" fillId="2" borderId="10" xfId="0" applyFont="1" applyFill="1" applyBorder="1" quotePrefix="0">
      <alignment horizontal="right" vertical="center"/>
      <protection locked="0"/>
    </xf>
    <xf numFmtId="0" fontId="3" fillId="2" borderId="2" xfId="0" applyFont="1" applyFill="1" applyBorder="1" quotePrefix="0">
      <alignment horizontal="center" vertical="center"/>
    </xf>
    <xf numFmtId="0" fontId="3" fillId="2" borderId="2" xfId="0" applyFont="1" applyFill="1" applyBorder="1" quotePrefix="0">
      <alignment horizontal="left" vertical="center" wrapText="1"/>
      <protection locked="0"/>
    </xf>
    <xf numFmtId="0" fontId="3" fillId="2" borderId="2" xfId="0" applyFont="1" applyFill="1" applyBorder="1" quotePrefix="0">
      <alignment horizontal="left" vertical="center" wrapText="1" indent="1"/>
      <protection locked="0"/>
    </xf>
    <xf numFmtId="0" fontId="2" fillId="2" borderId="2" xfId="0" applyFont="1" applyFill="1" applyBorder="1" quotePrefix="0">
      <alignment horizontal="center" vertical="center" wrapText="1"/>
      <protection locked="0"/>
    </xf>
    <xf numFmtId="0" fontId="5" fillId="0" borderId="2" xfId="0" applyFont="1" applyBorder="1" quotePrefix="0">
      <alignment vertical="top" wrapText="1"/>
      <protection locked="0"/>
    </xf>
    <xf numFmtId="0" fontId="6" fillId="2" borderId="3" xfId="0" applyFont="1" applyFill="1" applyBorder="1" quotePrefix="0">
      <alignment horizontal="center" vertical="center"/>
    </xf>
    <xf numFmtId="0" fontId="6" fillId="0" borderId="12" xfId="0" applyFont="1" applyBorder="1" quotePrefix="0">
      <alignment horizontal="center" vertical="center"/>
      <protection locked="0"/>
    </xf>
    <xf numFmtId="0" fontId="6" fillId="0" borderId="5" xfId="0" applyFont="1" applyBorder="1" quotePrefix="0">
      <alignment horizontal="center" vertical="center"/>
      <protection locked="0"/>
    </xf>
    <xf numFmtId="0" fontId="6" fillId="0" borderId="6" xfId="0" applyFont="1" applyBorder="1" quotePrefix="0">
      <alignment horizontal="center" vertical="center"/>
      <protection locked="0"/>
    </xf>
    <xf numFmtId="0" fontId="6" fillId="0" borderId="3" xfId="0" applyFont="1" applyBorder="1" quotePrefix="0">
      <alignment horizontal="center" vertical="center"/>
      <protection locked="0"/>
    </xf>
    <xf numFmtId="0" fontId="6" fillId="0" borderId="5" xfId="0" applyFont="1" applyBorder="1" quotePrefix="0">
      <alignment horizontal="center" vertical="center"/>
    </xf>
    <xf numFmtId="0" fontId="6" fillId="0" borderId="6" xfId="0" applyFont="1" applyBorder="1" quotePrefix="0">
      <alignment horizontal="center" vertical="center"/>
    </xf>
    <xf numFmtId="0" fontId="6" fillId="2" borderId="11" xfId="0" applyFont="1" applyFill="1" applyBorder="1" quotePrefix="0">
      <alignment horizontal="center" vertical="center" wrapText="1"/>
      <protection locked="0"/>
    </xf>
    <xf numFmtId="0" fontId="6" fillId="0" borderId="11" xfId="0" applyFont="1" applyBorder="1" quotePrefix="0">
      <alignment horizontal="center" vertical="center"/>
      <protection locked="0"/>
    </xf>
    <xf numFmtId="0" fontId="6" fillId="0" borderId="2" xfId="0" applyFont="1" applyBorder="1" quotePrefix="0">
      <alignment horizontal="center" vertical="center"/>
      <protection locked="0"/>
    </xf>
    <xf numFmtId="0" fontId="6" fillId="0" borderId="11" xfId="0" applyFont="1" applyBorder="1" quotePrefix="0">
      <alignment horizontal="center" vertical="center" wrapText="1"/>
      <protection locked="0"/>
    </xf>
    <xf numFmtId="0" fontId="3" fillId="2" borderId="2" xfId="0" applyFont="1" applyFill="1" applyBorder="1" quotePrefix="0">
      <alignment horizontal="center" vertical="center" wrapText="1"/>
    </xf>
    <xf numFmtId="0" fontId="3" fillId="2" borderId="2" xfId="0" applyFont="1" applyFill="1" applyBorder="1" quotePrefix="0">
      <alignment horizontal="center" vertical="center" wrapText="1"/>
      <protection locked="0"/>
    </xf>
    <xf numFmtId="0" fontId="3" fillId="2" borderId="2" xfId="0" applyFont="1" applyFill="1" applyBorder="1" quotePrefix="0">
      <alignment horizontal="left" vertical="center" wrapText="1"/>
    </xf>
    <xf numFmtId="0" fontId="3" fillId="2" borderId="2" xfId="0" applyFont="1" applyFill="1" applyBorder="1" quotePrefix="0">
      <alignment horizontal="left" vertical="center" wrapText="1" indent="1"/>
    </xf>
    <xf numFmtId="0" fontId="3" fillId="2" borderId="2" xfId="0" applyFont="1" applyFill="1" applyBorder="1" quotePrefix="0">
      <alignment horizontal="left" vertical="center" wrapText="1" indent="2"/>
    </xf>
    <xf numFmtId="0" fontId="3" fillId="2" borderId="12" xfId="0" applyFont="1" applyFill="1" applyBorder="1" quotePrefix="0">
      <alignment horizontal="center" vertical="center" wrapText="1"/>
    </xf>
    <xf numFmtId="0" fontId="3" fillId="2" borderId="6" xfId="0" applyFont="1" applyFill="1" applyBorder="1" quotePrefix="0">
      <alignment horizontal="left" vertical="center"/>
    </xf>
    <xf numFmtId="0" fontId="5" fillId="0" borderId="1" xfId="0" applyFont="1" applyBorder="1" quotePrefix="0">
      <protection locked="0"/>
    </xf>
    <xf numFmtId="0" fontId="3" fillId="0" borderId="2" xfId="0" applyFont="1" applyBorder="1" quotePrefix="0">
      <alignment vertical="center" wrapText="1"/>
    </xf>
    <xf numFmtId="0" fontId="3" fillId="0" borderId="2" xfId="0" applyFont="1" applyBorder="1" quotePrefix="0">
      <alignment horizontal="left" vertical="center" wrapText="1"/>
    </xf>
    <xf numFmtId="176" fontId="9" fillId="0" borderId="2" xfId="0" applyFont="1" applyBorder="1" applyNumberFormat="1" quotePrefix="0">
      <alignment horizontal="right" vertical="center"/>
    </xf>
    <xf numFmtId="0" fontId="2" fillId="0" borderId="1" xfId="0" applyFont="1" applyBorder="1" quotePrefix="0">
      <alignment vertical="top"/>
    </xf>
    <xf numFmtId="0" fontId="2" fillId="0" borderId="1" xfId="0" applyFont="1" applyBorder="1" quotePrefix="0">
      <alignment horizontal="right" vertical="center"/>
    </xf>
    <xf numFmtId="0" fontId="10" fillId="0" borderId="1" xfId="0" applyFont="1" applyBorder="1" quotePrefix="0">
      <alignment horizontal="center" vertical="center"/>
    </xf>
    <xf numFmtId="0" fontId="3" fillId="0" borderId="1" xfId="0" applyFont="1" applyBorder="1" quotePrefix="0">
      <alignment horizontal="left" vertical="center"/>
      <protection locked="0"/>
    </xf>
    <xf numFmtId="0" fontId="2" fillId="0" borderId="1" xfId="0" applyFont="1" applyBorder="1" quotePrefix="0">
      <alignment horizontal="right"/>
    </xf>
    <xf numFmtId="49" fontId="11" fillId="0" borderId="12" xfId="0" applyFont="1" applyBorder="1" applyNumberFormat="1" quotePrefix="0">
      <alignment horizontal="center" vertical="center" wrapText="1"/>
    </xf>
    <xf numFmtId="49" fontId="11" fillId="0" borderId="6" xfId="0" applyFont="1" applyBorder="1" applyNumberFormat="1" quotePrefix="0">
      <alignment horizontal="center" vertical="center" wrapText="1"/>
    </xf>
    <xf numFmtId="0" fontId="11" fillId="0" borderId="3" xfId="0" applyFont="1" applyBorder="1" quotePrefix="0">
      <alignment horizontal="center" vertical="center"/>
      <protection locked="0"/>
    </xf>
    <xf numFmtId="0" fontId="11" fillId="0" borderId="12" xfId="0" applyFont="1" applyBorder="1" quotePrefix="0">
      <alignment horizontal="center" vertical="center"/>
      <protection locked="0"/>
    </xf>
    <xf numFmtId="0" fontId="11" fillId="0" borderId="5" xfId="0" applyFont="1" applyBorder="1" quotePrefix="0">
      <alignment horizontal="center" vertical="center"/>
    </xf>
    <xf numFmtId="0" fontId="11" fillId="0" borderId="6" xfId="0" applyFont="1" applyBorder="1" quotePrefix="0">
      <alignment horizontal="center" vertical="center"/>
    </xf>
    <xf numFmtId="0" fontId="11" fillId="0" borderId="4" xfId="0" applyFont="1" applyBorder="1" quotePrefix="0">
      <alignment horizontal="center" vertical="center"/>
    </xf>
    <xf numFmtId="49" fontId="11" fillId="0" borderId="2" xfId="0" applyFont="1" applyBorder="1" applyNumberFormat="1" quotePrefix="0">
      <alignment horizontal="center" vertical="center"/>
    </xf>
    <xf numFmtId="0" fontId="11" fillId="0" borderId="11" xfId="0" applyFont="1" applyBorder="1" quotePrefix="0">
      <alignment horizontal="center" vertical="center"/>
    </xf>
    <xf numFmtId="0" fontId="11" fillId="0" borderId="2" xfId="0" applyFont="1" applyBorder="1" quotePrefix="0">
      <alignment horizontal="center" vertical="center"/>
    </xf>
    <xf numFmtId="0" fontId="11" fillId="0" borderId="10" xfId="0" applyFont="1" applyBorder="1" quotePrefix="0">
      <alignment horizontal="center" vertical="center"/>
    </xf>
    <xf numFmtId="0" fontId="3" fillId="0" borderId="2" xfId="0" applyFont="1" applyBorder="1" quotePrefix="0">
      <alignment horizontal="center" vertical="center"/>
    </xf>
    <xf numFmtId="0" fontId="3" fillId="0" borderId="2" xfId="0" applyFont="1" applyBorder="1" quotePrefix="0">
      <alignment horizontal="left" vertical="center" wrapText="1" indent="1"/>
    </xf>
    <xf numFmtId="0" fontId="3" fillId="0" borderId="2" xfId="0" applyFont="1" applyBorder="1" quotePrefix="0">
      <alignment horizontal="left" vertical="center" wrapText="1" indent="2"/>
    </xf>
    <xf numFmtId="0" fontId="2" fillId="0" borderId="12" xfId="0" applyFont="1" applyBorder="1" quotePrefix="0">
      <alignment horizontal="center" vertical="center"/>
    </xf>
    <xf numFmtId="0" fontId="2" fillId="0" borderId="6" xfId="0" applyFont="1" applyBorder="1" quotePrefix="0">
      <alignment horizontal="center" vertical="center"/>
    </xf>
    <xf numFmtId="0" fontId="5" fillId="0" borderId="1" xfId="0" applyFont="1" applyBorder="1" quotePrefix="0"/>
    <xf numFmtId="0" fontId="3" fillId="0" borderId="1" xfId="0" applyFont="1" applyBorder="1" quotePrefix="0">
      <alignment horizontal="right" vertical="center" wrapText="1"/>
    </xf>
    <xf numFmtId="0" fontId="12" fillId="0" borderId="1" xfId="0" applyFont="1" applyBorder="1" quotePrefix="0">
      <alignment horizontal="center" vertical="center"/>
    </xf>
    <xf numFmtId="0" fontId="3" fillId="0" borderId="1" xfId="0" applyFont="1" applyBorder="1" quotePrefix="0">
      <alignment horizontal="left" vertical="center"/>
    </xf>
    <xf numFmtId="0" fontId="2" fillId="2" borderId="1" xfId="0" applyFont="1" applyFill="1" applyBorder="1" quotePrefix="0">
      <alignment horizontal="left" vertical="center" wrapText="1"/>
      <protection locked="0"/>
    </xf>
    <xf numFmtId="0" fontId="2" fillId="0" borderId="2" xfId="0" applyFont="1" applyBorder="1" quotePrefix="0">
      <alignment horizontal="center" vertical="center" wrapText="1"/>
      <protection locked="0"/>
    </xf>
    <xf numFmtId="0" fontId="2" fillId="2" borderId="2" xfId="0" applyFont="1" applyFill="1" applyBorder="1" quotePrefix="0">
      <alignment horizontal="center" vertical="center"/>
      <protection locked="0"/>
    </xf>
    <xf numFmtId="0" fontId="5" fillId="2" borderId="2" xfId="0" applyFont="1" applyFill="1" applyBorder="1" quotePrefix="0">
      <alignment vertical="top" wrapText="1"/>
      <protection locked="0"/>
    </xf>
    <xf numFmtId="0" fontId="2" fillId="2" borderId="2" xfId="0" applyFont="1" applyFill="1" applyBorder="1" quotePrefix="0">
      <alignment horizontal="right" vertical="center" wrapText="1"/>
      <protection locked="0"/>
    </xf>
    <xf numFmtId="0" fontId="2" fillId="2" borderId="2" xfId="0" applyFont="1" applyFill="1" applyBorder="1" quotePrefix="0">
      <alignment horizontal="right" vertical="center"/>
      <protection locked="0"/>
    </xf>
    <xf numFmtId="0" fontId="2" fillId="0" borderId="1" xfId="0" applyFont="1" applyBorder="1" quotePrefix="0">
      <alignment vertical="top"/>
      <protection locked="0"/>
    </xf>
    <xf numFmtId="49" fontId="2" fillId="0" borderId="1" xfId="0" applyFont="1" applyBorder="1" applyNumberFormat="1" quotePrefix="0">
      <protection locked="0"/>
    </xf>
    <xf numFmtId="0" fontId="2" fillId="0" borderId="1" xfId="0" applyFont="1" applyBorder="1" quotePrefix="0">
      <protection locked="0"/>
    </xf>
    <xf numFmtId="0" fontId="3" fillId="0" borderId="1" xfId="0" applyFont="1" applyBorder="1" quotePrefix="0">
      <alignment horizontal="right" vertical="center"/>
      <protection locked="0"/>
    </xf>
    <xf numFmtId="0" fontId="13" fillId="0" borderId="1" xfId="0" applyFont="1" applyBorder="1" quotePrefix="0">
      <alignment horizontal="center" vertical="center"/>
      <protection locked="0"/>
    </xf>
    <xf numFmtId="0" fontId="13" fillId="0" borderId="1" xfId="0" applyFont="1" applyBorder="1" quotePrefix="0">
      <alignment horizontal="center" vertical="center"/>
    </xf>
    <xf numFmtId="0" fontId="11" fillId="0" borderId="1" xfId="0" applyFont="1" applyBorder="1" quotePrefix="0">
      <alignment horizontal="left" vertical="center"/>
      <protection locked="0"/>
    </xf>
    <xf numFmtId="0" fontId="11" fillId="0" borderId="1" xfId="0" applyFont="1" applyBorder="1" quotePrefix="0">
      <protection locked="0"/>
    </xf>
    <xf numFmtId="0" fontId="11" fillId="0" borderId="1" xfId="0" applyFont="1" applyBorder="1" quotePrefix="0"/>
    <xf numFmtId="0" fontId="11" fillId="0" borderId="3" xfId="0" applyFont="1" applyBorder="1" quotePrefix="0">
      <alignment horizontal="center" vertical="center" wrapText="1"/>
      <protection locked="0"/>
    </xf>
    <xf numFmtId="0" fontId="11" fillId="0" borderId="5" xfId="0" applyFont="1" applyBorder="1" quotePrefix="0">
      <alignment horizontal="center" vertical="center"/>
      <protection locked="0"/>
    </xf>
    <xf numFmtId="0" fontId="11" fillId="0" borderId="5"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protection locked="0"/>
    </xf>
    <xf numFmtId="0" fontId="11" fillId="0" borderId="7" xfId="0" applyFont="1" applyBorder="1" quotePrefix="0">
      <alignment horizontal="center" vertical="center"/>
      <protection locked="0"/>
    </xf>
    <xf numFmtId="0" fontId="11" fillId="0" borderId="12" xfId="0" applyFont="1" applyBorder="1" quotePrefix="0">
      <alignment horizontal="center" vertical="center"/>
    </xf>
    <xf numFmtId="0" fontId="11" fillId="0" borderId="6" xfId="0" applyFont="1" applyBorder="1" quotePrefix="0">
      <alignment horizontal="center" vertical="center" wrapText="1"/>
      <protection locked="0"/>
    </xf>
    <xf numFmtId="0" fontId="11" fillId="0" borderId="7" xfId="0" applyFont="1" applyBorder="1" quotePrefix="0">
      <alignment horizontal="center" vertical="center"/>
    </xf>
    <xf numFmtId="0" fontId="11" fillId="0" borderId="12" xfId="0" applyFont="1" applyBorder="1" quotePrefix="0">
      <alignment horizontal="center" vertical="center" wrapText="1"/>
      <protection locked="0"/>
    </xf>
    <xf numFmtId="0" fontId="11" fillId="0" borderId="11" xfId="0" applyFont="1" applyBorder="1" quotePrefix="0">
      <alignment horizontal="center" vertical="center"/>
      <protection locked="0"/>
    </xf>
    <xf numFmtId="0" fontId="11" fillId="0" borderId="2" xfId="0" applyFont="1" applyBorder="1" quotePrefix="0">
      <alignment horizontal="center" vertical="center" wrapText="1"/>
      <protection locked="0"/>
    </xf>
    <xf numFmtId="0" fontId="11" fillId="2" borderId="11" xfId="0" applyFont="1" applyFill="1" applyBorder="1" quotePrefix="0">
      <alignment horizontal="center" vertical="center" wrapText="1"/>
      <protection locked="0"/>
    </xf>
    <xf numFmtId="0" fontId="2" fillId="0" borderId="2" xfId="0" applyFont="1" applyBorder="1" quotePrefix="0">
      <alignment horizontal="center" vertical="center"/>
      <protection locked="0"/>
    </xf>
    <xf numFmtId="0" fontId="2" fillId="0" borderId="12" xfId="0" applyFont="1" applyBorder="1" quotePrefix="0">
      <alignment horizontal="center" vertical="center" wrapText="1"/>
      <protection locked="0"/>
    </xf>
    <xf numFmtId="0" fontId="3" fillId="0" borderId="5" xfId="0" applyFont="1" applyBorder="1" quotePrefix="0">
      <alignment horizontal="left" vertical="center"/>
      <protection locked="0"/>
    </xf>
    <xf numFmtId="0" fontId="3" fillId="0" borderId="6" xfId="0" applyFont="1" applyBorder="1" quotePrefix="0">
      <alignment horizontal="left" vertical="center"/>
      <protection locked="0"/>
    </xf>
    <xf numFmtId="49" fontId="2" fillId="0" borderId="1" xfId="0" applyFont="1" applyBorder="1" applyNumberFormat="1" quotePrefix="0"/>
    <xf numFmtId="0" fontId="11" fillId="0" borderId="1" xfId="0" applyFont="1" applyBorder="1" quotePrefix="0">
      <alignment horizontal="left" vertical="center"/>
    </xf>
    <xf numFmtId="0" fontId="3" fillId="0" borderId="1" xfId="0" applyFont="1" applyBorder="1" quotePrefix="0">
      <alignment horizontal="right"/>
    </xf>
    <xf numFmtId="0" fontId="11" fillId="0" borderId="3" xfId="0" applyFont="1" applyBorder="1" quotePrefix="0">
      <alignment horizontal="center" vertical="center" wrapText="1"/>
    </xf>
    <xf numFmtId="0" fontId="11" fillId="2" borderId="3" xfId="0" applyFont="1" applyFill="1" applyBorder="1" quotePrefix="0">
      <alignment horizontal="center" vertical="center"/>
    </xf>
    <xf numFmtId="0" fontId="11" fillId="0" borderId="7" xfId="0" applyFont="1" applyBorder="1" quotePrefix="0">
      <alignment horizontal="center" vertical="center" wrapText="1"/>
    </xf>
    <xf numFmtId="0" fontId="11" fillId="0" borderId="13" xfId="0" applyFont="1" applyBorder="1" quotePrefix="0">
      <alignment horizontal="center" vertical="center"/>
    </xf>
    <xf numFmtId="0" fontId="11" fillId="0" borderId="14" xfId="0" applyFont="1" applyBorder="1" quotePrefix="0">
      <alignment horizontal="center" vertical="center" wrapText="1"/>
      <protection locked="0"/>
    </xf>
    <xf numFmtId="0" fontId="11" fillId="0" borderId="11" xfId="0" applyFont="1" applyBorder="1" quotePrefix="0">
      <alignment horizontal="center" vertical="center" wrapText="1"/>
    </xf>
    <xf numFmtId="0" fontId="11" fillId="0" borderId="2" xfId="0" applyFont="1" applyBorder="1" quotePrefix="0">
      <alignment horizontal="center" vertical="center" wrapText="1"/>
    </xf>
    <xf numFmtId="0" fontId="2" fillId="0" borderId="2" xfId="0" applyFont="1" applyBorder="1" quotePrefix="0">
      <alignment horizontal="center" vertical="center"/>
    </xf>
    <xf numFmtId="0" fontId="3" fillId="0" borderId="5" xfId="0" applyFont="1" applyBorder="1" quotePrefix="0">
      <alignment horizontal="left" vertical="center"/>
    </xf>
    <xf numFmtId="0" fontId="14" fillId="0" borderId="1" xfId="0" applyFont="1" applyBorder="1" quotePrefix="1">
      <alignment horizontal="center" vertical="center"/>
    </xf>
    <xf numFmtId="0" fontId="11" fillId="0" borderId="2" xfId="0" applyFont="1" applyBorder="1" quotePrefix="0">
      <alignment horizontal="center" vertical="center"/>
      <protection locked="0"/>
    </xf>
    <xf numFmtId="0" fontId="2" fillId="0" borderId="2" xfId="0" applyFont="1" applyBorder="1" quotePrefix="0">
      <alignment horizontal="center" vertical="center" wrapText="1"/>
    </xf>
    <xf numFmtId="0" fontId="3" fillId="0" borderId="2" xfId="0" applyFont="1" applyBorder="1" quotePrefix="0">
      <alignment horizontal="center" vertical="center" wrapText="1"/>
    </xf>
    <xf numFmtId="0" fontId="15" fillId="0" borderId="1" xfId="0" applyFont="1" applyBorder="1" quotePrefix="0">
      <alignment horizontal="right"/>
      <protection locked="0"/>
    </xf>
    <xf numFmtId="49" fontId="15" fillId="0" borderId="1" xfId="0" applyFont="1" applyBorder="1" applyNumberFormat="1" quotePrefix="0">
      <protection locked="0"/>
    </xf>
    <xf numFmtId="0" fontId="10" fillId="0" borderId="1" xfId="0" applyFont="1" applyBorder="1" quotePrefix="1">
      <alignment horizontal="center" vertical="center" wrapText="1"/>
      <protection locked="0"/>
    </xf>
    <xf numFmtId="0" fontId="10" fillId="0" borderId="1" xfId="0" applyFont="1" applyBorder="1" quotePrefix="0">
      <alignment horizontal="center" vertical="center" wrapText="1"/>
      <protection locked="0"/>
    </xf>
    <xf numFmtId="0" fontId="10" fillId="0" borderId="1" xfId="0" applyFont="1" applyBorder="1" quotePrefix="0">
      <alignment horizontal="center" vertical="center"/>
      <protection locked="0"/>
    </xf>
    <xf numFmtId="49" fontId="11" fillId="0" borderId="3" xfId="0" applyFont="1" applyBorder="1" applyNumberFormat="1" quotePrefix="0">
      <alignment horizontal="center" vertical="center" wrapText="1"/>
      <protection locked="0"/>
    </xf>
    <xf numFmtId="49" fontId="11" fillId="0" borderId="7" xfId="0" applyFont="1" applyBorder="1" applyNumberFormat="1" quotePrefix="0">
      <alignment horizontal="center" vertical="center" wrapText="1"/>
      <protection locked="0"/>
    </xf>
    <xf numFmtId="0" fontId="11" fillId="0" borderId="3" xfId="0" applyFont="1" applyBorder="1" quotePrefix="0">
      <alignment horizontal="center" vertical="center"/>
    </xf>
    <xf numFmtId="49" fontId="11" fillId="0" borderId="2" xfId="0" applyFont="1" applyBorder="1" applyNumberFormat="1" quotePrefix="0">
      <alignment horizontal="center" vertical="center"/>
      <protection locked="0"/>
    </xf>
    <xf numFmtId="49" fontId="7" fillId="0" borderId="2" xfId="2" applyFont="1" applyBorder="1" applyNumberFormat="1" quotePrefix="0">
      <alignment horizontal="left" vertical="center" wrapText="1"/>
    </xf>
    <xf numFmtId="0" fontId="3" fillId="2" borderId="2" xfId="0" applyFont="1" applyFill="1" applyBorder="1" quotePrefix="0">
      <alignment horizontal="left" vertical="center" wrapText="1" indent="2"/>
      <protection locked="0"/>
    </xf>
    <xf numFmtId="0" fontId="2" fillId="0" borderId="6" xfId="0" applyFont="1" applyBorder="1" quotePrefix="0">
      <alignment horizontal="center" vertical="center"/>
      <protection locked="0"/>
    </xf>
    <xf numFmtId="0" fontId="14" fillId="0" borderId="1" xfId="0" applyFont="1" applyBorder="1" quotePrefix="0">
      <alignment horizontal="center" vertical="center" wrapText="1"/>
    </xf>
    <xf numFmtId="0" fontId="3" fillId="0" borderId="1" xfId="0" applyFont="1" applyBorder="1" quotePrefix="0">
      <alignment horizontal="right"/>
      <protection locked="0"/>
    </xf>
    <xf numFmtId="0" fontId="11" fillId="0" borderId="4" xfId="0" applyFont="1" applyBorder="1" quotePrefix="0">
      <alignment horizontal="center" vertical="center" wrapText="1"/>
    </xf>
    <xf numFmtId="0" fontId="11" fillId="0" borderId="5" xfId="0" applyFont="1" applyBorder="1" quotePrefix="0">
      <alignment horizontal="center" vertical="center" wrapText="1"/>
    </xf>
    <xf numFmtId="0" fontId="11" fillId="0" borderId="8" xfId="0" applyFont="1" applyBorder="1" quotePrefix="0">
      <alignment horizontal="center" vertical="center" wrapText="1"/>
    </xf>
    <xf numFmtId="0" fontId="11" fillId="0" borderId="8" xfId="0" applyFont="1" applyBorder="1" quotePrefix="0">
      <alignment horizontal="center" vertical="center" wrapText="1"/>
      <protection locked="0"/>
    </xf>
    <xf numFmtId="0" fontId="11" fillId="0" borderId="9" xfId="0" applyFont="1" applyBorder="1" quotePrefix="0">
      <alignment horizontal="center" vertical="center" wrapText="1"/>
    </xf>
    <xf numFmtId="0" fontId="11" fillId="0" borderId="9" xfId="0" applyFont="1" applyBorder="1" quotePrefix="0">
      <alignment horizontal="center" vertical="center"/>
      <protection locked="0"/>
    </xf>
    <xf numFmtId="0" fontId="11" fillId="0" borderId="9" xfId="0" applyFont="1" applyBorder="1" quotePrefix="0">
      <alignment horizontal="center" vertical="center" wrapText="1"/>
      <protection locked="0"/>
    </xf>
    <xf numFmtId="0" fontId="11" fillId="0" borderId="10" xfId="0" applyFont="1" applyBorder="1" quotePrefix="0">
      <alignment horizontal="center" vertical="center"/>
      <protection locked="0"/>
    </xf>
    <xf numFmtId="0" fontId="11" fillId="0" borderId="10" xfId="0" applyFont="1" applyBorder="1" quotePrefix="0">
      <alignment horizontal="center" vertical="center" wrapText="1"/>
    </xf>
    <xf numFmtId="0" fontId="11" fillId="0" borderId="10" xfId="0" applyFont="1" applyBorder="1" quotePrefix="0">
      <alignment horizontal="center" vertical="center" wrapText="1"/>
      <protection locked="0"/>
    </xf>
    <xf numFmtId="177" fontId="7" fillId="0" borderId="2" xfId="7" applyFont="1" applyBorder="1" applyNumberFormat="1" quotePrefix="0">
      <alignment horizontal="center" vertical="center"/>
    </xf>
    <xf numFmtId="177" fontId="7" fillId="0" borderId="2" xfId="0" applyFont="1" applyBorder="1" applyNumberFormat="1" quotePrefix="0">
      <alignment horizontal="center" vertical="center"/>
    </xf>
    <xf numFmtId="0" fontId="3" fillId="0" borderId="11" xfId="0" applyFont="1" applyBorder="1" quotePrefix="0">
      <alignment horizontal="left" vertical="center" wrapText="1"/>
    </xf>
    <xf numFmtId="0" fontId="3" fillId="0" borderId="10" xfId="0" applyFont="1" applyBorder="1" quotePrefix="0">
      <alignment horizontal="left" vertical="center" wrapText="1"/>
    </xf>
    <xf numFmtId="3" fontId="3" fillId="0" borderId="10" xfId="0" applyFont="1" applyBorder="1" applyNumberFormat="1" quotePrefix="0">
      <alignment horizontal="right" vertical="center"/>
    </xf>
    <xf numFmtId="0" fontId="3" fillId="0" borderId="10" xfId="0" applyFont="1" applyBorder="1" quotePrefix="0">
      <alignment horizontal="left" vertical="center" indent="1"/>
      <protection locked="0"/>
    </xf>
    <xf numFmtId="0" fontId="3" fillId="0" borderId="10" xfId="0" applyFont="1" applyBorder="1" quotePrefix="0">
      <alignment horizontal="left" vertical="center" indent="2"/>
      <protection locked="0"/>
    </xf>
    <xf numFmtId="0" fontId="3" fillId="0" borderId="14" xfId="0" applyFont="1" applyBorder="1" quotePrefix="0">
      <alignment horizontal="center" vertical="center"/>
    </xf>
    <xf numFmtId="0" fontId="3" fillId="0" borderId="9" xfId="0" applyFont="1" applyBorder="1" quotePrefix="0">
      <alignment horizontal="left" vertical="center"/>
    </xf>
    <xf numFmtId="0" fontId="2" fillId="0" borderId="1" xfId="0" applyFont="1" applyBorder="1" quotePrefix="0">
      <alignment wrapText="1"/>
    </xf>
    <xf numFmtId="0" fontId="3" fillId="0" borderId="1" xfId="0" applyFont="1" applyBorder="1" quotePrefix="0">
      <alignment vertical="top" wrapText="1"/>
      <protection locked="0"/>
    </xf>
    <xf numFmtId="0" fontId="3" fillId="0" borderId="1" xfId="0" applyFont="1" applyBorder="1" quotePrefix="0">
      <alignment horizontal="right" vertical="center" wrapText="1"/>
      <protection locked="0"/>
    </xf>
    <xf numFmtId="0" fontId="14" fillId="0" borderId="1" xfId="0" applyFont="1" applyBorder="1" quotePrefix="1">
      <alignment horizontal="center" vertical="center" wrapText="1"/>
    </xf>
    <xf numFmtId="0" fontId="13" fillId="0" borderId="1" xfId="0" applyFont="1" applyBorder="1" quotePrefix="0">
      <alignment horizontal="center" vertical="center" wrapText="1"/>
    </xf>
    <xf numFmtId="0" fontId="13" fillId="0" borderId="1" xfId="0" applyFont="1" applyBorder="1" quotePrefix="0">
      <alignment horizontal="center" vertical="center" wrapText="1"/>
      <protection locked="0"/>
    </xf>
    <xf numFmtId="0" fontId="3" fillId="0" borderId="1" xfId="0" applyFont="1" applyBorder="1" quotePrefix="0">
      <alignment horizontal="left" vertical="center" wrapText="1"/>
    </xf>
    <xf numFmtId="0" fontId="11" fillId="0" borderId="1" xfId="0" applyFont="1" applyBorder="1" quotePrefix="0">
      <alignment wrapText="1"/>
    </xf>
    <xf numFmtId="0" fontId="3" fillId="0" borderId="1" xfId="0" applyFont="1" applyBorder="1" quotePrefix="0">
      <alignment horizontal="right" wrapText="1"/>
      <protection locked="0"/>
    </xf>
    <xf numFmtId="0" fontId="11" fillId="0" borderId="4" xfId="0" applyFont="1" applyBorder="1" quotePrefix="0">
      <alignment horizontal="center" vertical="center"/>
      <protection locked="0"/>
    </xf>
    <xf numFmtId="0" fontId="11" fillId="0" borderId="8" xfId="0" applyFont="1" applyBorder="1" quotePrefix="0">
      <alignment horizontal="center" vertical="center"/>
      <protection locked="0"/>
    </xf>
    <xf numFmtId="0" fontId="3" fillId="0" borderId="10" xfId="0" applyFont="1" applyBorder="1" quotePrefix="0">
      <alignment horizontal="left" vertical="center"/>
      <protection locked="0"/>
    </xf>
    <xf numFmtId="0" fontId="3" fillId="0" borderId="9" xfId="0" applyFont="1" applyBorder="1" quotePrefix="0">
      <alignment horizontal="left" vertical="center"/>
      <protection locked="0"/>
    </xf>
    <xf numFmtId="0" fontId="2" fillId="0" borderId="1" xfId="0" applyFont="1" applyBorder="1" quotePrefix="0">
      <alignment horizontal="right" wrapText="1"/>
    </xf>
    <xf numFmtId="0" fontId="11" fillId="0" borderId="13" xfId="0" applyFont="1" applyBorder="1" quotePrefix="0">
      <alignment horizontal="center" vertical="center" wrapText="1"/>
    </xf>
    <xf numFmtId="0" fontId="2" fillId="0" borderId="11" xfId="0" applyFont="1" applyBorder="1" quotePrefix="0">
      <alignment horizontal="center" vertical="center"/>
      <protection locked="0"/>
    </xf>
    <xf numFmtId="0" fontId="14" fillId="0" borderId="1" xfId="0" applyFont="1" applyBorder="1" quotePrefix="0">
      <alignment horizontal="center" vertical="center"/>
    </xf>
    <xf numFmtId="0" fontId="3" fillId="2" borderId="1" xfId="0" applyFont="1" applyFill="1" applyBorder="1" quotePrefix="0">
      <alignment horizontal="right" vertical="top" wrapText="1"/>
      <protection locked="0"/>
    </xf>
    <xf numFmtId="0" fontId="5" fillId="0" borderId="1" xfId="0" applyFont="1" applyBorder="1" quotePrefix="0">
      <alignment vertical="top"/>
      <protection locked="0"/>
    </xf>
    <xf numFmtId="0" fontId="5" fillId="0" borderId="1" xfId="0" applyFont="1" applyBorder="1" quotePrefix="0">
      <alignment vertical="top"/>
    </xf>
    <xf numFmtId="0" fontId="2" fillId="2" borderId="1" xfId="0" applyFont="1" applyFill="1" applyBorder="1" quotePrefix="0">
      <alignment horizontal="right" vertical="center"/>
      <protection locked="0"/>
    </xf>
    <xf numFmtId="0" fontId="3" fillId="0" borderId="2" xfId="0" applyFont="1" applyBorder="1" quotePrefix="0">
      <alignment horizontal="center" vertical="center" wrapText="1"/>
      <protection locked="0"/>
    </xf>
    <xf numFmtId="3" fontId="3" fillId="2" borderId="2" xfId="0" applyFont="1" applyFill="1" applyBorder="1" applyNumberFormat="1" quotePrefix="0">
      <alignment horizontal="right" vertical="center"/>
      <protection locked="0"/>
    </xf>
    <xf numFmtId="4" fontId="3" fillId="0" borderId="2" xfId="0" applyFont="1" applyBorder="1" applyNumberFormat="1" quotePrefix="0">
      <alignment horizontal="right" vertical="center"/>
      <protection locked="0"/>
    </xf>
    <xf numFmtId="0" fontId="3" fillId="0" borderId="2" xfId="0" applyFont="1" applyBorder="1" quotePrefix="0">
      <alignment horizontal="left"/>
      <protection locked="0"/>
    </xf>
    <xf numFmtId="0" fontId="3" fillId="0" borderId="2" xfId="0" applyFont="1" applyBorder="1" quotePrefix="0">
      <alignment horizontal="left"/>
    </xf>
    <xf numFmtId="0" fontId="3" fillId="2" borderId="2" xfId="0" applyFont="1" applyFill="1" applyBorder="1" quotePrefix="0">
      <alignment horizontal="right" vertical="center"/>
    </xf>
    <xf numFmtId="0" fontId="3" fillId="2" borderId="2" xfId="0" applyFont="1" applyFill="1" applyBorder="1" quotePrefix="0">
      <alignment horizontal="left" vertical="center"/>
    </xf>
    <xf numFmtId="3" fontId="3" fillId="2" borderId="2" xfId="0" applyFont="1" applyFill="1" applyBorder="1" applyNumberFormat="1" quotePrefix="0">
      <alignment horizontal="left" vertical="center"/>
      <protection locked="0"/>
    </xf>
    <xf numFmtId="4" fontId="3" fillId="0" borderId="2" xfId="0" applyFont="1" applyBorder="1" applyNumberFormat="1" quotePrefix="0">
      <alignment horizontal="left" vertical="center"/>
      <protection locked="0"/>
    </xf>
    <xf numFmtId="0" fontId="13" fillId="0" borderId="1" xfId="0" applyFont="1" applyBorder="1" quotePrefix="1">
      <alignment horizontal="center" vertical="center"/>
    </xf>
    <xf numFmtId="4" fontId="3" fillId="0" borderId="2" xfId="0" applyFont="1" applyBorder="1" applyNumberFormat="1" quotePrefix="0">
      <alignment horizontal="right" vertical="center" wrapText="1"/>
    </xf>
    <xf numFmtId="4" fontId="7" fillId="0" borderId="2" xfId="1" applyFont="1" applyBorder="1" applyNumberFormat="1" quotePrefix="0">
      <alignment horizontal="right" vertical="center"/>
    </xf>
    <xf numFmtId="4" fontId="3" fillId="0" borderId="2" xfId="0" applyFont="1" applyBorder="1" applyNumberFormat="1" quotePrefix="0">
      <alignment horizontal="right" vertical="center" wrapText="1"/>
      <protection locked="0"/>
    </xf>
    <xf numFmtId="0" fontId="3" fillId="0" borderId="2" xfId="0" applyFont="1" applyBorder="1" quotePrefix="0">
      <alignment horizontal="left" vertical="center"/>
      <protection locked="0"/>
    </xf>
    <xf numFmtId="0" fontId="3" fillId="0" borderId="12" xfId="0" applyFont="1" applyBorder="1" quotePrefix="0">
      <alignment horizontal="center" vertical="center" wrapText="1"/>
      <protection locked="0"/>
    </xf>
    <xf numFmtId="0" fontId="3" fillId="0" borderId="5" xfId="0" applyFont="1" applyBorder="1" quotePrefix="0">
      <alignment horizontal="left" vertical="center" wrapText="1"/>
      <protection locked="0"/>
    </xf>
    <xf numFmtId="0" fontId="3" fillId="0" borderId="6" xfId="0" applyFont="1" applyBorder="1" quotePrefix="0">
      <alignment horizontal="left" vertical="center" wrapText="1"/>
      <protection locked="0"/>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2A9BA-8337-AE6F-95C9-5ABC14E37119}" mc:Ignorable="x14ac xr xr2 xr3">
  <sheetPr>
    <outlinePr summaryRight="0"/>
    <pageSetUpPr fitToPage="1"/>
  </sheetPr>
  <dimension ref="A1:D36"/>
  <sheetViews>
    <sheetView topLeftCell="A1" showGridLines="0" showZeros="0" workbookViewId="0" tabSelected="1"/>
  </sheetViews>
  <sheetFormatPr defaultColWidth="8.57421875" customHeight="1" defaultRowHeight="12.75"/>
  <cols>
    <col min="1" max="4" width="41.00390625" customWidth="1"/>
  </cols>
  <sheetData>
    <row customHeight="1" ht="15">
      <c r="A1" s="8"/>
      <c r="B1" s="8"/>
      <c r="C1" s="8"/>
      <c r="D1" s="9" t="s">
        <v>0</v>
      </c>
    </row>
    <row customHeight="1" ht="41.25">
      <c r="A2" s="10">
        <f>"2026"&amp;"年部门财务收支预算总表"</f>
      </c>
    </row>
    <row customHeight="1" ht="17.25">
      <c r="A3" s="11">
        <f>"单位名称："&amp;"云南滇中新区林业和草原局"</f>
      </c>
      <c r="B3" s="12"/>
      <c r="D3" s="13" t="s">
        <v>1</v>
      </c>
    </row>
    <row customHeight="1" ht="23.25">
      <c r="A4" s="14" t="s">
        <v>2</v>
      </c>
      <c r="B4" s="15"/>
      <c r="C4" s="14" t="s">
        <v>3</v>
      </c>
      <c r="D4" s="15"/>
    </row>
    <row customHeight="1" ht="24">
      <c r="A5" s="14" t="s">
        <v>4</v>
      </c>
      <c r="B5" s="14" t="s">
        <v>5</v>
      </c>
      <c r="C5" s="14" t="s">
        <v>6</v>
      </c>
      <c r="D5" s="14" t="s">
        <v>5</v>
      </c>
    </row>
    <row customHeight="1" ht="17.25">
      <c r="A6" s="16" t="s">
        <v>7</v>
      </c>
      <c r="B6" s="17">
        <v>11621500</v>
      </c>
      <c r="C6" s="16" t="s">
        <v>8</v>
      </c>
      <c r="D6" s="17"/>
    </row>
    <row customHeight="1" ht="17.25">
      <c r="A7" s="16" t="s">
        <v>9</v>
      </c>
      <c r="B7" s="17">
        <v>5000000</v>
      </c>
      <c r="C7" s="16" t="s">
        <v>10</v>
      </c>
      <c r="D7" s="17"/>
    </row>
    <row customHeight="1" ht="17.25">
      <c r="A8" s="16" t="s">
        <v>11</v>
      </c>
      <c r="B8" s="17"/>
      <c r="C8" s="18" t="s">
        <v>12</v>
      </c>
      <c r="D8" s="17"/>
    </row>
    <row customHeight="1" ht="17.25">
      <c r="A9" s="16" t="s">
        <v>13</v>
      </c>
      <c r="B9" s="17"/>
      <c r="C9" s="18" t="s">
        <v>14</v>
      </c>
      <c r="D9" s="17"/>
    </row>
    <row customHeight="1" ht="17.25">
      <c r="A10" s="16" t="s">
        <v>15</v>
      </c>
      <c r="B10" s="17"/>
      <c r="C10" s="18" t="s">
        <v>16</v>
      </c>
      <c r="D10" s="17"/>
    </row>
    <row customHeight="1" ht="17.25">
      <c r="A11" s="16" t="s">
        <v>17</v>
      </c>
      <c r="B11" s="17"/>
      <c r="C11" s="18" t="s">
        <v>18</v>
      </c>
      <c r="D11" s="17"/>
    </row>
    <row customHeight="1" ht="17.25">
      <c r="A12" s="16" t="s">
        <v>19</v>
      </c>
      <c r="B12" s="17"/>
      <c r="C12" s="19" t="s">
        <v>20</v>
      </c>
      <c r="D12" s="17"/>
    </row>
    <row customHeight="1" ht="17.25">
      <c r="A13" s="16" t="s">
        <v>21</v>
      </c>
      <c r="B13" s="17"/>
      <c r="C13" s="19" t="s">
        <v>22</v>
      </c>
      <c r="D13" s="17"/>
    </row>
    <row customHeight="1" ht="17.25">
      <c r="A14" s="16" t="s">
        <v>23</v>
      </c>
      <c r="B14" s="17"/>
      <c r="C14" s="19" t="s">
        <v>24</v>
      </c>
      <c r="D14" s="17"/>
    </row>
    <row customHeight="1" ht="17.25">
      <c r="A15" s="16" t="s">
        <v>25</v>
      </c>
      <c r="B15" s="17"/>
      <c r="C15" s="19" t="s">
        <v>26</v>
      </c>
      <c r="D15" s="17"/>
    </row>
    <row customHeight="1" ht="17.25">
      <c r="A16" s="20"/>
      <c r="B16" s="17"/>
      <c r="C16" s="19" t="s">
        <v>27</v>
      </c>
      <c r="D16" s="17"/>
    </row>
    <row customHeight="1" ht="17.25">
      <c r="A17" s="21"/>
      <c r="B17" s="17"/>
      <c r="C17" s="19" t="s">
        <v>28</v>
      </c>
      <c r="D17" s="17">
        <v>11621500</v>
      </c>
    </row>
    <row customHeight="1" ht="17.25">
      <c r="A18" s="21"/>
      <c r="B18" s="17"/>
      <c r="C18" s="19" t="s">
        <v>29</v>
      </c>
      <c r="D18" s="17"/>
    </row>
    <row customHeight="1" ht="17.25">
      <c r="A19" s="21"/>
      <c r="B19" s="17"/>
      <c r="C19" s="19" t="s">
        <v>30</v>
      </c>
      <c r="D19" s="17"/>
    </row>
    <row customHeight="1" ht="17.25">
      <c r="A20" s="21"/>
      <c r="B20" s="17"/>
      <c r="C20" s="19" t="s">
        <v>31</v>
      </c>
      <c r="D20" s="17"/>
    </row>
    <row customHeight="1" ht="17.25">
      <c r="A21" s="21"/>
      <c r="B21" s="17"/>
      <c r="C21" s="19" t="s">
        <v>32</v>
      </c>
      <c r="D21" s="17"/>
    </row>
    <row customHeight="1" ht="17.25">
      <c r="A22" s="21"/>
      <c r="B22" s="17"/>
      <c r="C22" s="19" t="s">
        <v>33</v>
      </c>
      <c r="D22" s="17"/>
    </row>
    <row customHeight="1" ht="17.25">
      <c r="A23" s="21"/>
      <c r="B23" s="17"/>
      <c r="C23" s="19" t="s">
        <v>34</v>
      </c>
      <c r="D23" s="17"/>
    </row>
    <row customHeight="1" ht="17.25">
      <c r="A24" s="21"/>
      <c r="B24" s="17"/>
      <c r="C24" s="19" t="s">
        <v>35</v>
      </c>
      <c r="D24" s="17"/>
    </row>
    <row customHeight="1" ht="17.25">
      <c r="A25" s="21"/>
      <c r="B25" s="17"/>
      <c r="C25" s="19" t="s">
        <v>36</v>
      </c>
      <c r="D25" s="17"/>
    </row>
    <row customHeight="1" ht="17.25">
      <c r="A26" s="21"/>
      <c r="B26" s="17"/>
      <c r="C26" s="20" t="s">
        <v>37</v>
      </c>
      <c r="D26" s="17"/>
    </row>
    <row customHeight="1" ht="17.25">
      <c r="A27" s="21"/>
      <c r="B27" s="17"/>
      <c r="C27" s="19" t="s">
        <v>38</v>
      </c>
      <c r="D27" s="17"/>
    </row>
    <row customHeight="1" ht="16.5">
      <c r="A28" s="21"/>
      <c r="B28" s="17"/>
      <c r="C28" s="19" t="s">
        <v>39</v>
      </c>
      <c r="D28" s="17"/>
    </row>
    <row customHeight="1" ht="16.5">
      <c r="A29" s="21"/>
      <c r="B29" s="17"/>
      <c r="C29" s="20" t="s">
        <v>40</v>
      </c>
      <c r="D29" s="17">
        <v>5000000</v>
      </c>
    </row>
    <row customHeight="1" ht="17.25">
      <c r="A30" s="21"/>
      <c r="B30" s="17"/>
      <c r="C30" s="20" t="s">
        <v>41</v>
      </c>
      <c r="D30" s="17"/>
    </row>
    <row customHeight="1" ht="17.25">
      <c r="A31" s="21"/>
      <c r="B31" s="17"/>
      <c r="C31" s="19" t="s">
        <v>42</v>
      </c>
      <c r="D31" s="17"/>
    </row>
    <row customHeight="1" ht="16.5">
      <c r="A32" s="21" t="s">
        <v>43</v>
      </c>
      <c r="B32" s="17">
        <v>16621500</v>
      </c>
      <c r="C32" s="21" t="s">
        <v>44</v>
      </c>
      <c r="D32" s="17">
        <v>16621500</v>
      </c>
    </row>
    <row customHeight="1" ht="16.5">
      <c r="A33" s="20" t="s">
        <v>45</v>
      </c>
      <c r="B33" s="17"/>
      <c r="C33" s="20" t="s">
        <v>46</v>
      </c>
      <c r="D33" s="17"/>
    </row>
    <row customHeight="1" ht="16.5">
      <c r="A34" s="19" t="s">
        <v>47</v>
      </c>
      <c r="B34" s="17"/>
      <c r="C34" s="19" t="s">
        <v>47</v>
      </c>
      <c r="D34" s="17"/>
    </row>
    <row customHeight="1" ht="16.5">
      <c r="A35" s="19" t="s">
        <v>48</v>
      </c>
      <c r="B35" s="17"/>
      <c r="C35" s="19" t="s">
        <v>48</v>
      </c>
      <c r="D35" s="17"/>
    </row>
    <row customHeight="1" ht="16.5">
      <c r="A36" s="22" t="s">
        <v>49</v>
      </c>
      <c r="B36" s="17">
        <v>16621500</v>
      </c>
      <c r="C36" s="22" t="s">
        <v>50</v>
      </c>
      <c r="D36" s="17">
        <v>16621500</v>
      </c>
    </row>
  </sheetData>
  <mergeCells count="4">
    <mergeCell ref="A2:D2"/>
    <mergeCell ref="A3:B3"/>
    <mergeCell ref="A4:B4"/>
    <mergeCell ref="C4:D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92A1-D61F-BB98-DCE7-38BB195D5923}" mc:Ignorable="x14ac xr xr2 xr3">
  <sheetPr>
    <outlinePr summaryRight="0"/>
    <pageSetUpPr fitToPage="1"/>
  </sheetPr>
  <dimension ref="A1:F11"/>
  <sheetViews>
    <sheetView topLeftCell="A1" showZeros="0" workbookViewId="0"/>
  </sheetViews>
  <sheetFormatPr defaultColWidth="9.140625" customHeight="1" defaultRowHeight="14.25"/>
  <cols>
    <col min="1" max="1" width="32.140625" customWidth="1"/>
    <col min="2" max="2" width="20.7109375" customWidth="1"/>
    <col min="3" max="3" width="32.140625" customWidth="1"/>
    <col min="4" max="4" width="27.7109375" customWidth="1"/>
    <col min="5" max="6" width="36.7109375" customWidth="1"/>
  </cols>
  <sheetData>
    <row customHeight="1" ht="12">
      <c r="A1" s="139">
        <v>1</v>
      </c>
      <c r="B1" s="140">
        <v>0</v>
      </c>
      <c r="C1" s="139">
        <v>1</v>
      </c>
      <c r="D1" s="70"/>
      <c r="E1" s="70"/>
      <c r="F1" s="125" t="s">
        <v>490</v>
      </c>
    </row>
    <row customHeight="1" ht="42">
      <c r="A2" s="141">
        <f>"2026"&amp;"年部门政府性基金预算支出预算表"</f>
      </c>
      <c r="B2" s="142" t="s">
        <v>491</v>
      </c>
      <c r="C2" s="143"/>
      <c r="D2" s="68"/>
      <c r="E2" s="68"/>
      <c r="F2" s="68"/>
    </row>
    <row customHeight="1" ht="13.5">
      <c r="A3" s="69">
        <f>"单位名称："&amp;"云南滇中新区林业和草原局"</f>
      </c>
      <c r="B3" s="69" t="s">
        <v>492</v>
      </c>
      <c r="C3" s="139"/>
      <c r="D3" s="70"/>
      <c r="E3" s="70"/>
      <c r="F3" s="125" t="s">
        <v>1</v>
      </c>
    </row>
    <row customHeight="1" ht="19.5">
      <c r="A4" s="73" t="s">
        <v>173</v>
      </c>
      <c r="B4" s="144" t="s">
        <v>72</v>
      </c>
      <c r="C4" s="73" t="s">
        <v>73</v>
      </c>
      <c r="D4" s="112" t="s">
        <v>493</v>
      </c>
      <c r="E4" s="75"/>
      <c r="F4" s="76"/>
    </row>
    <row customHeight="1" ht="18.75">
      <c r="A5" s="111"/>
      <c r="B5" s="145"/>
      <c r="C5" s="111"/>
      <c r="D5" s="146" t="s">
        <v>54</v>
      </c>
      <c r="E5" s="112" t="s">
        <v>76</v>
      </c>
      <c r="F5" s="146" t="s">
        <v>77</v>
      </c>
    </row>
    <row customHeight="1" ht="18.75">
      <c r="A6" s="136">
        <v>1</v>
      </c>
      <c r="B6" s="147" t="s">
        <v>84</v>
      </c>
      <c r="C6" s="136">
        <v>3</v>
      </c>
      <c r="D6" s="80">
        <v>4</v>
      </c>
      <c r="E6" s="80">
        <v>5</v>
      </c>
      <c r="F6" s="80">
        <v>6</v>
      </c>
    </row>
    <row customHeight="1" ht="21">
      <c r="A7" s="40" t="s">
        <v>69</v>
      </c>
      <c r="B7" s="40"/>
      <c r="C7" s="40"/>
      <c r="D7" s="17">
        <v>5000000</v>
      </c>
      <c r="E7" s="17"/>
      <c r="F7" s="17">
        <v>5000000</v>
      </c>
    </row>
    <row customHeight="1" ht="21">
      <c r="A8" s="40"/>
      <c r="B8" s="40" t="s">
        <v>120</v>
      </c>
      <c r="C8" s="40" t="s">
        <v>82</v>
      </c>
      <c r="D8" s="17">
        <v>5000000</v>
      </c>
      <c r="E8" s="17"/>
      <c r="F8" s="17">
        <v>5000000</v>
      </c>
    </row>
    <row customHeight="1" ht="21">
      <c r="A9" s="148"/>
      <c r="B9" s="41" t="s">
        <v>121</v>
      </c>
      <c r="C9" s="41" t="s">
        <v>122</v>
      </c>
      <c r="D9" s="17">
        <v>5000000</v>
      </c>
      <c r="E9" s="17"/>
      <c r="F9" s="17">
        <v>5000000</v>
      </c>
    </row>
    <row customHeight="1" ht="21">
      <c r="A10" s="148"/>
      <c r="B10" s="149" t="s">
        <v>123</v>
      </c>
      <c r="C10" s="149" t="s">
        <v>124</v>
      </c>
      <c r="D10" s="17">
        <v>5000000</v>
      </c>
      <c r="E10" s="17"/>
      <c r="F10" s="17">
        <v>5000000</v>
      </c>
    </row>
    <row customHeight="1" ht="18.75">
      <c r="A11" s="27" t="s">
        <v>164</v>
      </c>
      <c r="B11" s="27" t="s">
        <v>164</v>
      </c>
      <c r="C11" s="150" t="s">
        <v>164</v>
      </c>
      <c r="D11" s="17">
        <v>5000000</v>
      </c>
      <c r="E11" s="17"/>
      <c r="F11" s="17">
        <v>5000000</v>
      </c>
    </row>
  </sheetData>
  <mergeCells count="7">
    <mergeCell ref="A2:F2"/>
    <mergeCell ref="A11:C11"/>
    <mergeCell ref="D4:F4"/>
    <mergeCell ref="B4:B5"/>
    <mergeCell ref="C4:C5"/>
    <mergeCell ref="A4:A5"/>
    <mergeCell ref="A3:C3"/>
  </mergeCells>
  <printOptions horizontalCentered="1"/>
  <pageMargins left="0.37" right="0.37" top="0.56" bottom="0.56" header="0.48" footer="0.48"/>
  <pageSetup paperSize="9" scale="98"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D2702-0058-7677-A8DA-3158FDCAF06B}" mc:Ignorable="x14ac xr xr2 xr3">
  <sheetPr>
    <outlinePr summaryRight="0"/>
    <pageSetUpPr fitToPage="1"/>
  </sheetPr>
  <dimension ref="A1:Q11"/>
  <sheetViews>
    <sheetView topLeftCell="A1" showZeros="0" workbookViewId="0"/>
  </sheetViews>
  <sheetFormatPr defaultColWidth="9.140625" customHeight="1" defaultRowHeight="14.25"/>
  <cols>
    <col min="1" max="1" width="32.57421875" customWidth="1"/>
    <col min="2" max="2" width="21.7109375" customWidth="1"/>
    <col min="3" max="3" width="35.28125" customWidth="1"/>
    <col min="4" max="4" width="7.7109375" customWidth="1"/>
    <col min="5" max="5" width="11.140625" customWidth="1"/>
    <col min="6" max="6" width="13.28125" customWidth="1"/>
    <col min="7" max="16" width="20.00390625" customWidth="1"/>
    <col min="17" max="17" width="19.8515625" customWidth="1"/>
  </cols>
  <sheetData>
    <row customHeight="1" ht="15.75">
      <c r="P1" s="100"/>
      <c r="Q1" s="100" t="s">
        <v>494</v>
      </c>
    </row>
    <row customHeight="1" ht="41.25">
      <c r="A2" s="151">
        <f>"2026"&amp;"年部门政府采购预算表"</f>
      </c>
      <c r="B2" s="102"/>
      <c r="C2" s="102"/>
      <c r="D2" s="102"/>
      <c r="E2" s="102"/>
      <c r="F2" s="102"/>
      <c r="G2" s="102"/>
      <c r="H2" s="102"/>
      <c r="I2" s="102"/>
      <c r="J2" s="102"/>
      <c r="K2" s="101"/>
      <c r="L2" s="102"/>
      <c r="M2" s="102"/>
      <c r="N2" s="101"/>
      <c r="O2" s="102"/>
      <c r="P2" s="101"/>
      <c r="Q2" s="101"/>
    </row>
    <row customHeight="1" ht="18.75">
      <c r="A3" s="90">
        <f>"单位名称："&amp;"云南滇中新区林业和草原局"</f>
      </c>
      <c r="B3" s="105"/>
      <c r="C3" s="105"/>
      <c r="D3" s="105"/>
      <c r="E3" s="105"/>
      <c r="F3" s="105"/>
      <c r="G3" s="105"/>
      <c r="H3" s="105"/>
      <c r="I3" s="105"/>
      <c r="J3" s="105"/>
      <c r="P3" s="152"/>
      <c r="Q3" s="125" t="s">
        <v>1</v>
      </c>
    </row>
    <row customHeight="1" ht="15.75">
      <c r="A4" s="126" t="s">
        <v>495</v>
      </c>
      <c r="B4" s="153" t="s">
        <v>496</v>
      </c>
      <c r="C4" s="153" t="s">
        <v>497</v>
      </c>
      <c r="D4" s="153" t="s">
        <v>498</v>
      </c>
      <c r="E4" s="153" t="s">
        <v>499</v>
      </c>
      <c r="F4" s="153" t="s">
        <v>500</v>
      </c>
      <c r="G4" s="154" t="s">
        <v>180</v>
      </c>
      <c r="H4" s="154"/>
      <c r="I4" s="154"/>
      <c r="J4" s="154"/>
      <c r="K4" s="108"/>
      <c r="L4" s="154"/>
      <c r="M4" s="154"/>
      <c r="N4" s="107"/>
      <c r="O4" s="154"/>
      <c r="P4" s="108"/>
      <c r="Q4" s="109"/>
    </row>
    <row customHeight="1" ht="17.25">
      <c r="A5" s="128"/>
      <c r="B5" s="155"/>
      <c r="C5" s="155"/>
      <c r="D5" s="155"/>
      <c r="E5" s="155"/>
      <c r="F5" s="155"/>
      <c r="G5" s="155" t="s">
        <v>54</v>
      </c>
      <c r="H5" s="155" t="s">
        <v>57</v>
      </c>
      <c r="I5" s="155" t="s">
        <v>501</v>
      </c>
      <c r="J5" s="155" t="s">
        <v>502</v>
      </c>
      <c r="K5" s="156" t="s">
        <v>503</v>
      </c>
      <c r="L5" s="157" t="s">
        <v>504</v>
      </c>
      <c r="M5" s="157"/>
      <c r="N5" s="158"/>
      <c r="O5" s="157"/>
      <c r="P5" s="159"/>
      <c r="Q5" s="160"/>
    </row>
    <row customHeight="1" ht="54">
      <c r="A6" s="131"/>
      <c r="B6" s="161"/>
      <c r="C6" s="161"/>
      <c r="D6" s="161"/>
      <c r="E6" s="161"/>
      <c r="F6" s="161"/>
      <c r="G6" s="161"/>
      <c r="H6" s="161" t="s">
        <v>56</v>
      </c>
      <c r="I6" s="161"/>
      <c r="J6" s="161"/>
      <c r="K6" s="162"/>
      <c r="L6" s="161" t="s">
        <v>56</v>
      </c>
      <c r="M6" s="161" t="s">
        <v>63</v>
      </c>
      <c r="N6" s="160" t="s">
        <v>64</v>
      </c>
      <c r="O6" s="161" t="s">
        <v>65</v>
      </c>
      <c r="P6" s="162" t="s">
        <v>66</v>
      </c>
      <c r="Q6" s="160" t="s">
        <v>67</v>
      </c>
    </row>
    <row customHeight="1" ht="18">
      <c r="A7" s="163">
        <v>1</v>
      </c>
      <c r="B7" s="164">
        <v>2</v>
      </c>
      <c r="C7" s="163">
        <v>3</v>
      </c>
      <c r="D7" s="163">
        <v>4</v>
      </c>
      <c r="E7" s="164">
        <v>5</v>
      </c>
      <c r="F7" s="163">
        <v>6</v>
      </c>
      <c r="G7" s="163">
        <v>7</v>
      </c>
      <c r="H7" s="164">
        <v>8</v>
      </c>
      <c r="I7" s="163">
        <v>9</v>
      </c>
      <c r="J7" s="163">
        <v>10</v>
      </c>
      <c r="K7" s="164">
        <v>11</v>
      </c>
      <c r="L7" s="163">
        <v>12</v>
      </c>
      <c r="M7" s="163">
        <v>13</v>
      </c>
      <c r="N7" s="164">
        <v>14</v>
      </c>
      <c r="O7" s="163">
        <v>15</v>
      </c>
      <c r="P7" s="163">
        <v>16</v>
      </c>
      <c r="Q7" s="164">
        <v>17</v>
      </c>
    </row>
    <row customHeight="1" ht="21">
      <c r="A8" s="165" t="s">
        <v>69</v>
      </c>
      <c r="B8" s="166"/>
      <c r="C8" s="166"/>
      <c r="D8" s="166"/>
      <c r="E8" s="167"/>
      <c r="F8" s="17">
        <v>1200000</v>
      </c>
      <c r="G8" s="17">
        <v>1200000</v>
      </c>
      <c r="H8" s="17">
        <v>1200000</v>
      </c>
      <c r="I8" s="17"/>
      <c r="J8" s="17"/>
      <c r="K8" s="17"/>
      <c r="L8" s="17"/>
      <c r="M8" s="17"/>
      <c r="N8" s="17"/>
      <c r="O8" s="17"/>
      <c r="P8" s="17"/>
      <c r="Q8" s="17"/>
    </row>
    <row customHeight="1" ht="21">
      <c r="A9" s="168" t="s">
        <v>69</v>
      </c>
      <c r="B9" s="166"/>
      <c r="C9" s="166"/>
      <c r="D9" s="166"/>
      <c r="E9" s="167"/>
      <c r="F9" s="17">
        <v>1200000</v>
      </c>
      <c r="G9" s="17">
        <v>1200000</v>
      </c>
      <c r="H9" s="17">
        <v>1200000</v>
      </c>
      <c r="I9" s="17"/>
      <c r="J9" s="17"/>
      <c r="K9" s="17"/>
      <c r="L9" s="17"/>
      <c r="M9" s="17"/>
      <c r="N9" s="17"/>
      <c r="O9" s="17"/>
      <c r="P9" s="17"/>
      <c r="Q9" s="17"/>
    </row>
    <row customHeight="1" ht="21">
      <c r="A10" s="169" t="s">
        <v>211</v>
      </c>
      <c r="B10" s="166" t="s">
        <v>505</v>
      </c>
      <c r="C10" s="166" t="s">
        <v>506</v>
      </c>
      <c r="D10" s="166" t="s">
        <v>507</v>
      </c>
      <c r="E10" s="167">
        <v>1</v>
      </c>
      <c r="F10" s="17">
        <v>1200000</v>
      </c>
      <c r="G10" s="17">
        <v>1200000</v>
      </c>
      <c r="H10" s="17">
        <v>1200000</v>
      </c>
      <c r="I10" s="17"/>
      <c r="J10" s="17"/>
      <c r="K10" s="17"/>
      <c r="L10" s="17"/>
      <c r="M10" s="17"/>
      <c r="N10" s="17"/>
      <c r="O10" s="17"/>
      <c r="P10" s="17"/>
      <c r="Q10" s="17"/>
    </row>
    <row customHeight="1" ht="21">
      <c r="A11" s="170" t="s">
        <v>164</v>
      </c>
      <c r="B11" s="171"/>
      <c r="C11" s="171"/>
      <c r="D11" s="171"/>
      <c r="E11" s="36"/>
      <c r="F11" s="17">
        <v>1200000</v>
      </c>
      <c r="G11" s="17">
        <v>1200000</v>
      </c>
      <c r="H11" s="17">
        <v>1200000</v>
      </c>
      <c r="I11" s="17"/>
      <c r="J11" s="17"/>
      <c r="K11" s="17"/>
      <c r="L11" s="17"/>
      <c r="M11" s="17"/>
      <c r="N11" s="17"/>
      <c r="O11" s="17"/>
      <c r="P11" s="17"/>
      <c r="Q11" s="17"/>
    </row>
  </sheetData>
  <mergeCells count="16">
    <mergeCell ref="A11:E11"/>
    <mergeCell ref="H5:H6"/>
    <mergeCell ref="L5:Q5"/>
    <mergeCell ref="A2:Q2"/>
    <mergeCell ref="A4:A6"/>
    <mergeCell ref="B4:B6"/>
    <mergeCell ref="C4:C6"/>
    <mergeCell ref="D4:D6"/>
    <mergeCell ref="E4:E6"/>
    <mergeCell ref="F4:F6"/>
    <mergeCell ref="G4:Q4"/>
    <mergeCell ref="I5:I6"/>
    <mergeCell ref="J5:J6"/>
    <mergeCell ref="A3:F3"/>
    <mergeCell ref="K5:K6"/>
    <mergeCell ref="G5:G6"/>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A8C5-BCE3-0427-7D92-A03CBB150C0A}" mc:Ignorable="x14ac xr xr2 xr3">
  <sheetPr>
    <outlinePr summaryRight="0"/>
    <pageSetUpPr fitToPage="1"/>
  </sheetPr>
  <dimension ref="A1:N11"/>
  <sheetViews>
    <sheetView topLeftCell="A1" showZeros="0" workbookViewId="0"/>
  </sheetViews>
  <sheetFormatPr defaultColWidth="9.140625" customHeight="1" defaultRowHeight="14.25"/>
  <cols>
    <col min="1" max="3" width="39.140625" customWidth="1"/>
    <col min="4" max="12" width="20.421875" customWidth="1"/>
    <col min="13" max="14" width="20.28125" customWidth="1"/>
  </cols>
  <sheetData>
    <row customHeight="1" ht="16.5">
      <c r="A1" s="172"/>
      <c r="B1" s="99"/>
      <c r="C1" s="99"/>
      <c r="D1" s="172"/>
      <c r="E1" s="172"/>
      <c r="F1" s="172"/>
      <c r="G1" s="172"/>
      <c r="H1" s="173"/>
      <c r="I1" s="172"/>
      <c r="J1" s="172"/>
      <c r="K1" s="99"/>
      <c r="L1" s="172"/>
      <c r="M1" s="174"/>
      <c r="N1" s="174" t="s">
        <v>508</v>
      </c>
    </row>
    <row customHeight="1" ht="41.25">
      <c r="A2" s="175">
        <f>"2026"&amp;"年部门政府购买服务预算表"</f>
      </c>
      <c r="B2" s="101"/>
      <c r="C2" s="101"/>
      <c r="D2" s="176"/>
      <c r="E2" s="176"/>
      <c r="F2" s="176"/>
      <c r="G2" s="176"/>
      <c r="H2" s="177"/>
      <c r="I2" s="176"/>
      <c r="J2" s="176"/>
      <c r="K2" s="101"/>
      <c r="L2" s="176"/>
      <c r="M2" s="177"/>
      <c r="N2" s="101"/>
    </row>
    <row customHeight="1" ht="22.5">
      <c r="A3" s="178">
        <f>"单位名称："&amp;"云南滇中新区林业和草原局"</f>
      </c>
      <c r="B3" s="104"/>
      <c r="C3" s="104"/>
      <c r="D3" s="179"/>
      <c r="E3" s="179"/>
      <c r="F3" s="179"/>
      <c r="G3" s="179"/>
      <c r="H3" s="173"/>
      <c r="I3" s="172"/>
      <c r="J3" s="172"/>
      <c r="K3" s="99"/>
      <c r="L3" s="172"/>
      <c r="M3" s="180"/>
      <c r="N3" s="174" t="s">
        <v>1</v>
      </c>
    </row>
    <row customHeight="1" ht="24">
      <c r="A4" s="126" t="s">
        <v>495</v>
      </c>
      <c r="B4" s="181" t="s">
        <v>509</v>
      </c>
      <c r="C4" s="181" t="s">
        <v>510</v>
      </c>
      <c r="D4" s="154" t="s">
        <v>180</v>
      </c>
      <c r="E4" s="154"/>
      <c r="F4" s="154"/>
      <c r="G4" s="154"/>
      <c r="H4" s="108"/>
      <c r="I4" s="154"/>
      <c r="J4" s="154"/>
      <c r="K4" s="107"/>
      <c r="L4" s="154"/>
      <c r="M4" s="108"/>
      <c r="N4" s="109"/>
    </row>
    <row customHeight="1" ht="24">
      <c r="A5" s="128"/>
      <c r="B5" s="182"/>
      <c r="C5" s="182"/>
      <c r="D5" s="155" t="s">
        <v>54</v>
      </c>
      <c r="E5" s="155" t="s">
        <v>57</v>
      </c>
      <c r="F5" s="155" t="s">
        <v>501</v>
      </c>
      <c r="G5" s="155" t="s">
        <v>502</v>
      </c>
      <c r="H5" s="156" t="s">
        <v>503</v>
      </c>
      <c r="I5" s="157" t="s">
        <v>504</v>
      </c>
      <c r="J5" s="157"/>
      <c r="K5" s="158"/>
      <c r="L5" s="157"/>
      <c r="M5" s="159"/>
      <c r="N5" s="160"/>
    </row>
    <row customHeight="1" ht="54">
      <c r="A6" s="131"/>
      <c r="B6" s="160"/>
      <c r="C6" s="160"/>
      <c r="D6" s="161"/>
      <c r="E6" s="161" t="s">
        <v>56</v>
      </c>
      <c r="F6" s="161"/>
      <c r="G6" s="161"/>
      <c r="H6" s="162"/>
      <c r="I6" s="161" t="s">
        <v>56</v>
      </c>
      <c r="J6" s="161" t="s">
        <v>63</v>
      </c>
      <c r="K6" s="160" t="s">
        <v>64</v>
      </c>
      <c r="L6" s="161" t="s">
        <v>65</v>
      </c>
      <c r="M6" s="162" t="s">
        <v>66</v>
      </c>
      <c r="N6" s="160" t="s">
        <v>67</v>
      </c>
    </row>
    <row customHeight="1" ht="17.25">
      <c r="A7" s="79">
        <v>1</v>
      </c>
      <c r="B7" s="79">
        <v>2</v>
      </c>
      <c r="C7" s="79">
        <v>3</v>
      </c>
      <c r="D7" s="79">
        <v>4</v>
      </c>
      <c r="E7" s="79">
        <v>5</v>
      </c>
      <c r="F7" s="79">
        <v>6</v>
      </c>
      <c r="G7" s="79">
        <v>7</v>
      </c>
      <c r="H7" s="79">
        <v>8</v>
      </c>
      <c r="I7" s="79">
        <v>9</v>
      </c>
      <c r="J7" s="79">
        <v>10</v>
      </c>
      <c r="K7" s="79">
        <v>11</v>
      </c>
      <c r="L7" s="79">
        <v>12</v>
      </c>
      <c r="M7" s="79">
        <v>13</v>
      </c>
      <c r="N7" s="79">
        <v>14</v>
      </c>
    </row>
    <row customHeight="1" ht="21">
      <c r="A8" s="165" t="s">
        <v>69</v>
      </c>
      <c r="B8" s="183"/>
      <c r="C8" s="183"/>
      <c r="D8" s="17">
        <v>1200000</v>
      </c>
      <c r="E8" s="17">
        <v>1200000</v>
      </c>
      <c r="F8" s="17"/>
      <c r="G8" s="17"/>
      <c r="H8" s="17"/>
      <c r="I8" s="17"/>
      <c r="J8" s="17"/>
      <c r="K8" s="17"/>
      <c r="L8" s="17"/>
      <c r="M8" s="17"/>
      <c r="N8" s="17"/>
    </row>
    <row customHeight="1" ht="21">
      <c r="A9" s="168" t="s">
        <v>69</v>
      </c>
      <c r="B9" s="183"/>
      <c r="C9" s="183"/>
      <c r="D9" s="17">
        <v>1200000</v>
      </c>
      <c r="E9" s="17">
        <v>1200000</v>
      </c>
      <c r="F9" s="17"/>
      <c r="G9" s="17"/>
      <c r="H9" s="17"/>
      <c r="I9" s="17"/>
      <c r="J9" s="17"/>
      <c r="K9" s="17"/>
      <c r="L9" s="17"/>
      <c r="M9" s="17"/>
      <c r="N9" s="17"/>
    </row>
    <row customHeight="1" ht="21">
      <c r="A10" s="169" t="s">
        <v>211</v>
      </c>
      <c r="B10" s="183" t="s">
        <v>505</v>
      </c>
      <c r="C10" s="183" t="s">
        <v>511</v>
      </c>
      <c r="D10" s="17">
        <v>1200000</v>
      </c>
      <c r="E10" s="17">
        <v>1200000</v>
      </c>
      <c r="F10" s="17"/>
      <c r="G10" s="17"/>
      <c r="H10" s="17"/>
      <c r="I10" s="17"/>
      <c r="J10" s="17"/>
      <c r="K10" s="17"/>
      <c r="L10" s="17"/>
      <c r="M10" s="17"/>
      <c r="N10" s="17"/>
    </row>
    <row customHeight="1" ht="21">
      <c r="A11" s="170" t="s">
        <v>164</v>
      </c>
      <c r="B11" s="184"/>
      <c r="C11" s="184"/>
      <c r="D11" s="17">
        <v>1200000</v>
      </c>
      <c r="E11" s="17">
        <v>1200000</v>
      </c>
      <c r="F11" s="17"/>
      <c r="G11" s="17"/>
      <c r="H11" s="17"/>
      <c r="I11" s="17"/>
      <c r="J11" s="17"/>
      <c r="K11" s="17"/>
      <c r="L11" s="17"/>
      <c r="M11" s="17"/>
      <c r="N11" s="17"/>
    </row>
  </sheetData>
  <mergeCells count="13">
    <mergeCell ref="A11:C11"/>
    <mergeCell ref="E5:E6"/>
    <mergeCell ref="B4:B6"/>
    <mergeCell ref="C4:C6"/>
    <mergeCell ref="A2:N2"/>
    <mergeCell ref="A4:A6"/>
    <mergeCell ref="D4:N4"/>
    <mergeCell ref="F5:F6"/>
    <mergeCell ref="G5:G6"/>
    <mergeCell ref="A3:C3"/>
    <mergeCell ref="H5:H6"/>
    <mergeCell ref="D5:D6"/>
    <mergeCell ref="I5:N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289DF-849C-9198-02C4-10A2C96C97DD}" mc:Ignorable="x14ac xr xr2 xr3">
  <sheetPr>
    <outlinePr summaryRight="0"/>
    <pageSetUpPr fitToPage="1"/>
  </sheetPr>
  <dimension ref="A1:Y8"/>
  <sheetViews>
    <sheetView topLeftCell="A1" showZeros="0" workbookViewId="0"/>
  </sheetViews>
  <sheetFormatPr defaultColWidth="9.140625" customHeight="1" defaultRowHeight="14.25"/>
  <cols>
    <col min="1" max="1" width="37.7109375" customWidth="1"/>
    <col min="2" max="25" width="20.00390625" customWidth="1"/>
  </cols>
  <sheetData>
    <row customHeight="1" ht="17.25">
      <c r="D1" s="67"/>
      <c r="W1" s="100"/>
      <c r="X1" s="100"/>
      <c r="Y1" s="100" t="s">
        <v>512</v>
      </c>
    </row>
    <row customHeight="1" ht="41.25">
      <c r="A2" s="151">
        <f>"2026"&amp;"年对下转移支付预算表"</f>
      </c>
      <c r="B2" s="102"/>
      <c r="C2" s="102"/>
      <c r="D2" s="102"/>
      <c r="E2" s="102"/>
      <c r="F2" s="102"/>
      <c r="G2" s="102"/>
      <c r="H2" s="102"/>
      <c r="I2" s="102"/>
      <c r="J2" s="102"/>
      <c r="K2" s="102"/>
      <c r="L2" s="102"/>
      <c r="M2" s="102"/>
      <c r="N2" s="102"/>
      <c r="O2" s="102"/>
      <c r="P2" s="102"/>
      <c r="Q2" s="102"/>
      <c r="R2" s="102"/>
      <c r="S2" s="102"/>
      <c r="T2" s="102"/>
      <c r="U2" s="102"/>
      <c r="V2" s="102"/>
      <c r="W2" s="101"/>
      <c r="X2" s="101"/>
      <c r="Y2" s="101"/>
    </row>
    <row customHeight="1" ht="18">
      <c r="A3" s="178">
        <f>"单位名称："&amp;"云南滇中新区林业和草原局"</f>
      </c>
      <c r="B3" s="179"/>
      <c r="C3" s="179"/>
      <c r="D3" s="185"/>
      <c r="E3" s="172"/>
      <c r="F3" s="172"/>
      <c r="G3" s="172"/>
      <c r="H3" s="172"/>
      <c r="I3" s="172"/>
      <c r="W3" s="152"/>
      <c r="X3" s="152"/>
      <c r="Y3" s="152" t="s">
        <v>1</v>
      </c>
    </row>
    <row customHeight="1" ht="19.5">
      <c r="A4" s="127" t="s">
        <v>513</v>
      </c>
      <c r="B4" s="112" t="s">
        <v>180</v>
      </c>
      <c r="C4" s="75"/>
      <c r="D4" s="75"/>
      <c r="E4" s="112" t="s">
        <v>514</v>
      </c>
      <c r="F4" s="75"/>
      <c r="G4" s="75"/>
      <c r="H4" s="75"/>
      <c r="I4" s="75"/>
      <c r="J4" s="75"/>
      <c r="K4" s="75"/>
      <c r="L4" s="75"/>
      <c r="M4" s="75"/>
      <c r="N4" s="75"/>
      <c r="O4" s="75"/>
      <c r="P4" s="75"/>
      <c r="Q4" s="75"/>
      <c r="R4" s="75"/>
      <c r="S4" s="75"/>
      <c r="T4" s="75"/>
      <c r="U4" s="75"/>
      <c r="V4" s="75"/>
      <c r="W4" s="107"/>
      <c r="X4" s="109"/>
      <c r="Y4" s="109"/>
    </row>
    <row customHeight="1" ht="40.5">
      <c r="A5" s="79"/>
      <c r="B5" s="114" t="s">
        <v>54</v>
      </c>
      <c r="C5" s="126" t="s">
        <v>57</v>
      </c>
      <c r="D5" s="186" t="s">
        <v>501</v>
      </c>
      <c r="E5" s="93" t="s">
        <v>515</v>
      </c>
      <c r="F5" s="93" t="s">
        <v>516</v>
      </c>
      <c r="G5" s="93" t="s">
        <v>517</v>
      </c>
      <c r="H5" s="93" t="s">
        <v>518</v>
      </c>
      <c r="I5" s="93" t="s">
        <v>519</v>
      </c>
      <c r="J5" s="93" t="s">
        <v>520</v>
      </c>
      <c r="K5" s="93" t="s">
        <v>521</v>
      </c>
      <c r="L5" s="93" t="s">
        <v>522</v>
      </c>
      <c r="M5" s="93" t="s">
        <v>523</v>
      </c>
      <c r="N5" s="93" t="s">
        <v>524</v>
      </c>
      <c r="O5" s="93" t="s">
        <v>525</v>
      </c>
      <c r="P5" s="93" t="s">
        <v>526</v>
      </c>
      <c r="Q5" s="93" t="s">
        <v>527</v>
      </c>
      <c r="R5" s="93" t="s">
        <v>528</v>
      </c>
      <c r="S5" s="93" t="s">
        <v>529</v>
      </c>
      <c r="T5" s="93" t="s">
        <v>530</v>
      </c>
      <c r="U5" s="93" t="s">
        <v>531</v>
      </c>
      <c r="V5" s="93" t="s">
        <v>532</v>
      </c>
      <c r="W5" s="93" t="s">
        <v>533</v>
      </c>
      <c r="X5" s="187" t="s">
        <v>534</v>
      </c>
      <c r="Y5" s="187" t="s">
        <v>535</v>
      </c>
    </row>
    <row customHeight="1" ht="19.5">
      <c r="A6" s="133">
        <v>1</v>
      </c>
      <c r="B6" s="133">
        <v>2</v>
      </c>
      <c r="C6" s="133">
        <v>3</v>
      </c>
      <c r="D6" s="85">
        <v>4</v>
      </c>
      <c r="E6" s="119">
        <v>5</v>
      </c>
      <c r="F6" s="133">
        <v>6</v>
      </c>
      <c r="G6" s="133">
        <v>7</v>
      </c>
      <c r="H6" s="85">
        <v>8</v>
      </c>
      <c r="I6" s="133">
        <v>9</v>
      </c>
      <c r="J6" s="133">
        <v>10</v>
      </c>
      <c r="K6" s="133">
        <v>11</v>
      </c>
      <c r="L6" s="85">
        <v>12</v>
      </c>
      <c r="M6" s="133">
        <v>13</v>
      </c>
      <c r="N6" s="133">
        <v>14</v>
      </c>
      <c r="O6" s="133">
        <v>15</v>
      </c>
      <c r="P6" s="85">
        <v>16</v>
      </c>
      <c r="Q6" s="133">
        <v>17</v>
      </c>
      <c r="R6" s="133">
        <v>18</v>
      </c>
      <c r="S6" s="133">
        <v>19</v>
      </c>
      <c r="T6" s="85">
        <v>20</v>
      </c>
      <c r="U6" s="85">
        <v>21</v>
      </c>
      <c r="V6" s="85">
        <v>22</v>
      </c>
      <c r="W6" s="119">
        <v>23</v>
      </c>
      <c r="X6" s="119">
        <v>24</v>
      </c>
      <c r="Y6" s="119">
        <v>25</v>
      </c>
    </row>
    <row customHeight="1" ht="19.5">
      <c r="A7" s="64"/>
      <c r="B7" s="17"/>
      <c r="C7" s="17"/>
      <c r="D7" s="17"/>
      <c r="E7" s="17"/>
      <c r="F7" s="17"/>
      <c r="G7" s="17"/>
      <c r="H7" s="17"/>
      <c r="I7" s="17"/>
      <c r="J7" s="17"/>
      <c r="K7" s="17"/>
      <c r="L7" s="17"/>
      <c r="M7" s="17"/>
      <c r="N7" s="17"/>
      <c r="O7" s="17"/>
      <c r="P7" s="17"/>
      <c r="Q7" s="17"/>
      <c r="R7" s="17"/>
      <c r="S7" s="17"/>
      <c r="T7" s="17"/>
      <c r="U7" s="17"/>
      <c r="V7" s="17"/>
      <c r="W7" s="17"/>
      <c r="X7" s="17"/>
      <c r="Y7" s="17"/>
    </row>
    <row customHeight="1" ht="19.5">
      <c r="A8" s="63"/>
      <c r="B8" s="17"/>
      <c r="C8" s="17"/>
      <c r="D8" s="17"/>
      <c r="E8" s="17"/>
      <c r="F8" s="17"/>
      <c r="G8" s="17"/>
      <c r="H8" s="17"/>
      <c r="I8" s="17"/>
      <c r="J8" s="17"/>
      <c r="K8" s="17"/>
      <c r="L8" s="17"/>
      <c r="M8" s="17"/>
      <c r="N8" s="17"/>
      <c r="O8" s="17"/>
      <c r="P8" s="17"/>
      <c r="Q8" s="17"/>
      <c r="R8" s="17"/>
      <c r="S8" s="17"/>
      <c r="T8" s="17"/>
      <c r="U8" s="17"/>
      <c r="V8" s="17"/>
      <c r="W8" s="17"/>
      <c r="X8" s="17"/>
      <c r="Y8" s="17"/>
    </row>
  </sheetData>
  <mergeCells count="5">
    <mergeCell ref="A2:Y2"/>
    <mergeCell ref="A4:A5"/>
    <mergeCell ref="B4:D4"/>
    <mergeCell ref="A3:I3"/>
    <mergeCell ref="E4:Y4"/>
  </mergeCells>
  <printOptions horizontalCentered="1"/>
  <pageMargins left="0.96" right="0.96" top="0.72" bottom="0.72" header="0.00" footer="0.00"/>
  <pageSetup paperSize="9" scale="57" pageOrder="downThenOver" orientation="landscape"/>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D5393-F6B8-C53D-15CD-A51BAAC531AC}" mc:Ignorable="x14ac xr xr2 xr3">
  <sheetPr>
    <outlinePr summaryRight="0"/>
    <pageSetUpPr fitToPage="1"/>
  </sheetPr>
  <dimension ref="A1:J7"/>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6.5">
      <c r="J1" s="100" t="s">
        <v>536</v>
      </c>
    </row>
    <row customHeight="1" ht="41.25">
      <c r="A2" s="188">
        <f>"2026"&amp;"年对下转移支付绩效目标表"</f>
      </c>
      <c r="B2" s="102"/>
      <c r="C2" s="102"/>
      <c r="D2" s="102"/>
      <c r="E2" s="102"/>
      <c r="F2" s="101"/>
      <c r="G2" s="102"/>
      <c r="H2" s="101"/>
      <c r="I2" s="101"/>
      <c r="J2" s="102"/>
    </row>
    <row customHeight="1" ht="17.25">
      <c r="A3" s="69">
        <f>"单位名称："&amp;"云南滇中新区林业和草原局"</f>
      </c>
    </row>
    <row customHeight="1" ht="44.25">
      <c r="A4" s="132" t="s">
        <v>250</v>
      </c>
      <c r="B4" s="132" t="s">
        <v>251</v>
      </c>
      <c r="C4" s="132" t="s">
        <v>252</v>
      </c>
      <c r="D4" s="132" t="s">
        <v>253</v>
      </c>
      <c r="E4" s="132" t="s">
        <v>254</v>
      </c>
      <c r="F4" s="136" t="s">
        <v>255</v>
      </c>
      <c r="G4" s="132" t="s">
        <v>256</v>
      </c>
      <c r="H4" s="136" t="s">
        <v>257</v>
      </c>
      <c r="I4" s="136" t="s">
        <v>258</v>
      </c>
      <c r="J4" s="132" t="s">
        <v>259</v>
      </c>
    </row>
    <row customHeight="1" ht="14.25">
      <c r="A5" s="132">
        <v>1</v>
      </c>
      <c r="B5" s="132">
        <v>2</v>
      </c>
      <c r="C5" s="132">
        <v>3</v>
      </c>
      <c r="D5" s="132">
        <v>4</v>
      </c>
      <c r="E5" s="132">
        <v>5</v>
      </c>
      <c r="F5" s="136">
        <v>6</v>
      </c>
      <c r="G5" s="132">
        <v>7</v>
      </c>
      <c r="H5" s="136">
        <v>8</v>
      </c>
      <c r="I5" s="136">
        <v>9</v>
      </c>
      <c r="J5" s="132">
        <v>10</v>
      </c>
    </row>
    <row customHeight="1" ht="42">
      <c r="A6" s="64"/>
      <c r="B6" s="63"/>
      <c r="C6" s="63"/>
      <c r="D6" s="63"/>
      <c r="E6" s="138"/>
      <c r="F6" s="37"/>
      <c r="G6" s="138"/>
      <c r="H6" s="37"/>
      <c r="I6" s="37"/>
      <c r="J6" s="138"/>
    </row>
    <row customHeight="1" ht="42">
      <c r="A7" s="64"/>
      <c r="B7" s="40"/>
      <c r="C7" s="40"/>
      <c r="D7" s="40"/>
      <c r="E7" s="64"/>
      <c r="F7" s="40"/>
      <c r="G7" s="64"/>
      <c r="H7" s="40"/>
      <c r="I7" s="40"/>
      <c r="J7" s="64"/>
    </row>
  </sheetData>
  <mergeCells count="2">
    <mergeCell ref="A2:J2"/>
    <mergeCell ref="A3:H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62CC6-71AF-FAC3-C2F5-D2BE130B9676}" mc:Ignorable="x14ac xr xr2 xr3">
  <sheetPr>
    <outlinePr summaryRight="0"/>
    <pageSetUpPr fitToPage="1"/>
  </sheetPr>
  <dimension ref="A1:H10"/>
  <sheetViews>
    <sheetView topLeftCell="A1" showZeros="0" workbookViewId="0"/>
  </sheetViews>
  <sheetFormatPr defaultColWidth="10.421875" customHeight="1" defaultRowHeight="14.25"/>
  <cols>
    <col min="1" max="2" width="33.7109375" customWidth="1"/>
    <col min="3" max="3" width="45.57421875" customWidth="1"/>
    <col min="4" max="4" width="27.57421875" customWidth="1"/>
    <col min="5" max="5" width="21.7109375" customWidth="1"/>
    <col min="6" max="8" width="26.28125" customWidth="1"/>
  </cols>
  <sheetData>
    <row customHeight="1" ht="14.25">
      <c r="A1" s="189" t="s">
        <v>537</v>
      </c>
      <c r="B1" s="190"/>
      <c r="C1" s="191"/>
      <c r="D1" s="191"/>
      <c r="E1" s="191"/>
      <c r="F1" s="190"/>
      <c r="G1" s="190"/>
      <c r="H1" s="191"/>
    </row>
    <row customHeight="1" ht="41.25">
      <c r="A2" s="23">
        <f>"2026"&amp;"年新增资产配置预算表"</f>
      </c>
      <c r="B2" s="62"/>
      <c r="C2" s="87"/>
      <c r="D2" s="87"/>
      <c r="E2" s="87"/>
      <c r="F2" s="62"/>
      <c r="G2" s="62"/>
      <c r="H2" s="87"/>
    </row>
    <row customHeight="1" ht="14.25">
      <c r="A3" s="11">
        <f>"单位名称："&amp;"云南滇中新区林业和草原局"</f>
      </c>
      <c r="B3" s="192"/>
      <c r="C3" s="8"/>
      <c r="E3" s="87"/>
      <c r="F3" s="62"/>
      <c r="G3" s="62"/>
      <c r="H3" s="9" t="s">
        <v>1</v>
      </c>
    </row>
    <row customHeight="1" ht="28.5">
      <c r="A4" s="92" t="s">
        <v>173</v>
      </c>
      <c r="B4" s="42" t="s">
        <v>538</v>
      </c>
      <c r="C4" s="92" t="s">
        <v>539</v>
      </c>
      <c r="D4" s="92" t="s">
        <v>540</v>
      </c>
      <c r="E4" s="92" t="s">
        <v>541</v>
      </c>
      <c r="F4" s="93" t="s">
        <v>542</v>
      </c>
      <c r="G4" s="119"/>
      <c r="H4" s="92"/>
    </row>
    <row customHeight="1" ht="21">
      <c r="A5" s="42"/>
      <c r="B5" s="96"/>
      <c r="C5" s="95"/>
      <c r="D5" s="96"/>
      <c r="E5" s="96"/>
      <c r="F5" s="93" t="s">
        <v>499</v>
      </c>
      <c r="G5" s="93" t="s">
        <v>543</v>
      </c>
      <c r="H5" s="93" t="s">
        <v>544</v>
      </c>
    </row>
    <row customHeight="1" ht="17.25">
      <c r="A6" s="55" t="s">
        <v>83</v>
      </c>
      <c r="B6" s="55">
        <v>2</v>
      </c>
      <c r="C6" s="138">
        <v>3</v>
      </c>
      <c r="D6" s="55">
        <v>4</v>
      </c>
      <c r="E6" s="193">
        <v>5</v>
      </c>
      <c r="F6" s="56">
        <v>6</v>
      </c>
      <c r="G6" s="138">
        <v>7</v>
      </c>
      <c r="H6" s="138">
        <v>8</v>
      </c>
    </row>
    <row customHeight="1" ht="19.5">
      <c r="A7" s="57"/>
      <c r="B7" s="19"/>
      <c r="C7" s="64"/>
      <c r="D7" s="40"/>
      <c r="E7" s="56"/>
      <c r="F7" s="194"/>
      <c r="G7" s="195"/>
      <c r="H7" s="195"/>
    </row>
    <row customHeight="1" ht="19.5">
      <c r="A8" s="57"/>
      <c r="B8" s="19"/>
      <c r="C8" s="64"/>
      <c r="D8" s="40"/>
      <c r="E8" s="56"/>
      <c r="F8" s="194"/>
      <c r="G8" s="195"/>
      <c r="H8" s="195"/>
    </row>
    <row customHeight="1" ht="19.5">
      <c r="A9" s="82" t="s">
        <v>54</v>
      </c>
      <c r="B9" s="196"/>
      <c r="C9" s="197"/>
      <c r="D9" s="198"/>
      <c r="E9" s="198"/>
      <c r="F9" s="194"/>
      <c r="G9" s="195"/>
      <c r="H9" s="195"/>
    </row>
    <row customHeight="1" ht="19.5">
      <c r="A10" s="20" t="s">
        <v>545</v>
      </c>
      <c r="B10" s="196"/>
      <c r="C10" s="197"/>
      <c r="D10" s="199"/>
      <c r="E10" s="199"/>
      <c r="F10" s="200"/>
      <c r="G10" s="201"/>
      <c r="H10" s="201"/>
    </row>
  </sheetData>
  <mergeCells count="11">
    <mergeCell ref="A9:E9"/>
    <mergeCell ref="A1:H1"/>
    <mergeCell ref="A2:H2"/>
    <mergeCell ref="A3:B3"/>
    <mergeCell ref="F4:H4"/>
    <mergeCell ref="E4:E5"/>
    <mergeCell ref="D4:D5"/>
    <mergeCell ref="C4:C5"/>
    <mergeCell ref="B4:B5"/>
    <mergeCell ref="A4:A5"/>
    <mergeCell ref="A10:H10"/>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88ABF-8C02-5BBF-2602-E14DFB8E1795}" mc:Ignorable="x14ac xr xr2 xr3">
  <sheetPr>
    <outlinePr summaryRight="0"/>
    <pageSetUpPr fitToPage="1"/>
  </sheetPr>
  <dimension ref="A1:K10"/>
  <sheetViews>
    <sheetView topLeftCell="A1" showZeros="0" workbookViewId="0"/>
  </sheetViews>
  <sheetFormatPr defaultColWidth="9.140625" customHeight="1" defaultRowHeight="14.25"/>
  <cols>
    <col min="1" max="1" width="19.28125" customWidth="1"/>
    <col min="2" max="2" width="33.8515625" customWidth="1"/>
    <col min="3" max="3" width="23.8515625" customWidth="1"/>
    <col min="4" max="4" width="11.140625" customWidth="1"/>
    <col min="5" max="5" width="17.7109375" customWidth="1"/>
    <col min="6" max="6" width="9.8515625" customWidth="1"/>
    <col min="7" max="7" width="17.7109375" customWidth="1"/>
    <col min="8" max="11" width="23.140625" customWidth="1"/>
  </cols>
  <sheetData>
    <row customHeight="1" ht="14.25">
      <c r="D1" s="123"/>
      <c r="E1" s="123"/>
      <c r="F1" s="123"/>
      <c r="G1" s="123"/>
      <c r="K1" s="100" t="s">
        <v>546</v>
      </c>
    </row>
    <row customHeight="1" ht="41.25">
      <c r="A2" s="202">
        <f>"2026"&amp;"年上级转移支付补助项目支出预算表"</f>
      </c>
      <c r="B2" s="102"/>
      <c r="C2" s="102"/>
      <c r="D2" s="102"/>
      <c r="E2" s="102"/>
      <c r="F2" s="102"/>
      <c r="G2" s="102"/>
      <c r="H2" s="102"/>
      <c r="I2" s="102"/>
      <c r="J2" s="102"/>
      <c r="K2" s="102"/>
    </row>
    <row customHeight="1" ht="13.5">
      <c r="A3" s="69">
        <f>"单位名称："&amp;"云南滇中新区林业和草原局"</f>
      </c>
      <c r="B3" s="124"/>
      <c r="C3" s="124"/>
      <c r="D3" s="124"/>
      <c r="E3" s="124"/>
      <c r="F3" s="124"/>
      <c r="G3" s="124"/>
      <c r="H3" s="105"/>
      <c r="I3" s="105"/>
      <c r="J3" s="105"/>
      <c r="K3" s="152" t="s">
        <v>1</v>
      </c>
    </row>
    <row customHeight="1" ht="21.75">
      <c r="A4" s="106" t="s">
        <v>191</v>
      </c>
      <c r="B4" s="106" t="s">
        <v>175</v>
      </c>
      <c r="C4" s="106" t="s">
        <v>192</v>
      </c>
      <c r="D4" s="126" t="s">
        <v>176</v>
      </c>
      <c r="E4" s="126" t="s">
        <v>177</v>
      </c>
      <c r="F4" s="126" t="s">
        <v>178</v>
      </c>
      <c r="G4" s="126" t="s">
        <v>179</v>
      </c>
      <c r="H4" s="127" t="s">
        <v>54</v>
      </c>
      <c r="I4" s="112" t="s">
        <v>547</v>
      </c>
      <c r="J4" s="75"/>
      <c r="K4" s="76"/>
    </row>
    <row customHeight="1" ht="21.75">
      <c r="A5" s="110"/>
      <c r="B5" s="110"/>
      <c r="C5" s="110"/>
      <c r="D5" s="128"/>
      <c r="E5" s="128"/>
      <c r="F5" s="128"/>
      <c r="G5" s="128"/>
      <c r="H5" s="114"/>
      <c r="I5" s="126" t="s">
        <v>57</v>
      </c>
      <c r="J5" s="126" t="s">
        <v>58</v>
      </c>
      <c r="K5" s="126" t="s">
        <v>59</v>
      </c>
    </row>
    <row customHeight="1" ht="40.5">
      <c r="A6" s="118"/>
      <c r="B6" s="118"/>
      <c r="C6" s="118"/>
      <c r="D6" s="131"/>
      <c r="E6" s="131"/>
      <c r="F6" s="131"/>
      <c r="G6" s="131"/>
      <c r="H6" s="79"/>
      <c r="I6" s="131" t="s">
        <v>56</v>
      </c>
      <c r="J6" s="131"/>
      <c r="K6" s="131"/>
    </row>
    <row customHeight="1" ht="15">
      <c r="A7" s="133">
        <v>1</v>
      </c>
      <c r="B7" s="133">
        <v>2</v>
      </c>
      <c r="C7" s="133">
        <v>3</v>
      </c>
      <c r="D7" s="133">
        <v>4</v>
      </c>
      <c r="E7" s="133">
        <v>5</v>
      </c>
      <c r="F7" s="133">
        <v>6</v>
      </c>
      <c r="G7" s="133">
        <v>7</v>
      </c>
      <c r="H7" s="133">
        <v>8</v>
      </c>
      <c r="I7" s="133">
        <v>9</v>
      </c>
      <c r="J7" s="119">
        <v>10</v>
      </c>
      <c r="K7" s="119">
        <v>11</v>
      </c>
    </row>
    <row customHeight="1" ht="18.75">
      <c r="A8" s="64"/>
      <c r="B8" s="40"/>
      <c r="C8" s="64"/>
      <c r="D8" s="64"/>
      <c r="E8" s="64"/>
      <c r="F8" s="64"/>
      <c r="G8" s="64"/>
      <c r="H8" s="203"/>
      <c r="I8" s="204"/>
      <c r="J8" s="204"/>
      <c r="K8" s="203"/>
    </row>
    <row customHeight="1" ht="18.75">
      <c r="A9" s="19"/>
      <c r="B9" s="40"/>
      <c r="C9" s="40"/>
      <c r="D9" s="40"/>
      <c r="E9" s="40"/>
      <c r="F9" s="40"/>
      <c r="G9" s="40"/>
      <c r="H9" s="205"/>
      <c r="I9" s="205"/>
      <c r="J9" s="205"/>
      <c r="K9" s="203"/>
    </row>
    <row customHeight="1" ht="18.75">
      <c r="A10" s="120" t="s">
        <v>164</v>
      </c>
      <c r="B10" s="134"/>
      <c r="C10" s="134"/>
      <c r="D10" s="134"/>
      <c r="E10" s="134"/>
      <c r="F10" s="134"/>
      <c r="G10" s="61"/>
      <c r="H10" s="205"/>
      <c r="I10" s="205"/>
      <c r="J10" s="205"/>
      <c r="K10" s="203"/>
    </row>
  </sheetData>
  <mergeCells count="15">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60075-CEE5-A5F2-A28F-B24770C3B2F3}" mc:Ignorable="x14ac xr xr2 xr3">
  <sheetPr>
    <outlinePr summaryRight="0"/>
    <pageSetUpPr fitToPage="1"/>
  </sheetPr>
  <dimension ref="A1:G24"/>
  <sheetViews>
    <sheetView topLeftCell="D1" showZeros="0" workbookViewId="0"/>
  </sheetViews>
  <sheetFormatPr defaultColWidth="9.140625" customHeight="1" defaultRowHeight="14.25"/>
  <cols>
    <col min="1" max="1" width="35.28125" customWidth="1"/>
    <col min="2" max="4" width="28.00390625" customWidth="1"/>
    <col min="5" max="7" width="23.8515625" customWidth="1"/>
  </cols>
  <sheetData>
    <row customHeight="1" ht="13.5">
      <c r="D1" s="123"/>
      <c r="G1" s="100" t="s">
        <v>548</v>
      </c>
    </row>
    <row customHeight="1" ht="41.25">
      <c r="A2" s="102">
        <f>"2026"&amp;"年部门项目中期规划预算表"</f>
      </c>
      <c r="B2" s="102"/>
      <c r="C2" s="102"/>
      <c r="D2" s="102"/>
      <c r="E2" s="102"/>
      <c r="F2" s="102"/>
      <c r="G2" s="102"/>
    </row>
    <row customHeight="1" ht="13.5">
      <c r="A3" s="69">
        <f>"单位名称："&amp;"云南滇中新区林业和草原局"</f>
      </c>
      <c r="B3" s="124"/>
      <c r="C3" s="124"/>
      <c r="D3" s="124"/>
      <c r="E3" s="105"/>
      <c r="F3" s="105"/>
      <c r="G3" s="152" t="s">
        <v>1</v>
      </c>
    </row>
    <row customHeight="1" ht="21.75">
      <c r="A4" s="106" t="s">
        <v>192</v>
      </c>
      <c r="B4" s="106" t="s">
        <v>191</v>
      </c>
      <c r="C4" s="106" t="s">
        <v>175</v>
      </c>
      <c r="D4" s="126" t="s">
        <v>549</v>
      </c>
      <c r="E4" s="112" t="s">
        <v>57</v>
      </c>
      <c r="F4" s="75"/>
      <c r="G4" s="76"/>
    </row>
    <row customHeight="1" ht="21.75">
      <c r="A5" s="110"/>
      <c r="B5" s="110"/>
      <c r="C5" s="110"/>
      <c r="D5" s="128"/>
      <c r="E5" s="146">
        <f>"2026"&amp;"年"</f>
      </c>
      <c r="F5" s="126">
        <f>("2026"+1)&amp;"年"</f>
      </c>
      <c r="G5" s="126">
        <f>("2026"+2)&amp;"年"</f>
      </c>
    </row>
    <row customHeight="1" ht="40.5">
      <c r="A6" s="118"/>
      <c r="B6" s="118"/>
      <c r="C6" s="118"/>
      <c r="D6" s="131"/>
      <c r="E6" s="79"/>
      <c r="F6" s="131" t="s">
        <v>56</v>
      </c>
      <c r="G6" s="131"/>
    </row>
    <row customHeight="1" ht="15">
      <c r="A7" s="133">
        <v>1</v>
      </c>
      <c r="B7" s="133">
        <v>2</v>
      </c>
      <c r="C7" s="133">
        <v>3</v>
      </c>
      <c r="D7" s="133">
        <v>4</v>
      </c>
      <c r="E7" s="133">
        <v>5</v>
      </c>
      <c r="F7" s="133">
        <v>6</v>
      </c>
      <c r="G7" s="133">
        <v>7</v>
      </c>
    </row>
    <row customHeight="1" ht="17.25">
      <c r="A8" s="40" t="s">
        <v>69</v>
      </c>
      <c r="B8" s="206"/>
      <c r="C8" s="206"/>
      <c r="D8" s="40"/>
      <c r="E8" s="205">
        <v>11621500</v>
      </c>
      <c r="F8" s="205"/>
      <c r="G8" s="205"/>
    </row>
    <row customHeight="1" ht="18.75">
      <c r="A9" s="40"/>
      <c r="B9" s="40" t="s">
        <v>550</v>
      </c>
      <c r="C9" s="40" t="s">
        <v>197</v>
      </c>
      <c r="D9" s="40" t="s">
        <v>551</v>
      </c>
      <c r="E9" s="205">
        <v>220000</v>
      </c>
      <c r="F9" s="205"/>
      <c r="G9" s="205"/>
    </row>
    <row customHeight="1" ht="18.75">
      <c r="A10" s="148"/>
      <c r="B10" s="40" t="s">
        <v>550</v>
      </c>
      <c r="C10" s="40" t="s">
        <v>205</v>
      </c>
      <c r="D10" s="40" t="s">
        <v>551</v>
      </c>
      <c r="E10" s="205">
        <v>220000</v>
      </c>
      <c r="F10" s="205"/>
      <c r="G10" s="205"/>
    </row>
    <row customHeight="1" ht="18.75">
      <c r="A11" s="148"/>
      <c r="B11" s="40" t="s">
        <v>550</v>
      </c>
      <c r="C11" s="40" t="s">
        <v>209</v>
      </c>
      <c r="D11" s="40" t="s">
        <v>551</v>
      </c>
      <c r="E11" s="205">
        <v>100000</v>
      </c>
      <c r="F11" s="205"/>
      <c r="G11" s="205"/>
    </row>
    <row customHeight="1" ht="18.75">
      <c r="A12" s="148"/>
      <c r="B12" s="40" t="s">
        <v>550</v>
      </c>
      <c r="C12" s="40" t="s">
        <v>211</v>
      </c>
      <c r="D12" s="40" t="s">
        <v>551</v>
      </c>
      <c r="E12" s="205">
        <v>1200000</v>
      </c>
      <c r="F12" s="205"/>
      <c r="G12" s="205"/>
    </row>
    <row customHeight="1" ht="18.75">
      <c r="A13" s="148"/>
      <c r="B13" s="40" t="s">
        <v>550</v>
      </c>
      <c r="C13" s="40" t="s">
        <v>215</v>
      </c>
      <c r="D13" s="40" t="s">
        <v>551</v>
      </c>
      <c r="E13" s="205">
        <v>22000</v>
      </c>
      <c r="F13" s="205"/>
      <c r="G13" s="205"/>
    </row>
    <row customHeight="1" ht="18.75">
      <c r="A14" s="148"/>
      <c r="B14" s="40" t="s">
        <v>550</v>
      </c>
      <c r="C14" s="40" t="s">
        <v>219</v>
      </c>
      <c r="D14" s="40" t="s">
        <v>551</v>
      </c>
      <c r="E14" s="205">
        <v>100000</v>
      </c>
      <c r="F14" s="205"/>
      <c r="G14" s="205"/>
    </row>
    <row customHeight="1" ht="18.75">
      <c r="A15" s="148"/>
      <c r="B15" s="40" t="s">
        <v>552</v>
      </c>
      <c r="C15" s="40" t="s">
        <v>222</v>
      </c>
      <c r="D15" s="40" t="s">
        <v>551</v>
      </c>
      <c r="E15" s="205">
        <v>50000</v>
      </c>
      <c r="F15" s="205"/>
      <c r="G15" s="205"/>
    </row>
    <row customHeight="1" ht="18.75">
      <c r="A16" s="148"/>
      <c r="B16" s="40" t="s">
        <v>552</v>
      </c>
      <c r="C16" s="40" t="s">
        <v>224</v>
      </c>
      <c r="D16" s="40" t="s">
        <v>551</v>
      </c>
      <c r="E16" s="205">
        <v>180000</v>
      </c>
      <c r="F16" s="205"/>
      <c r="G16" s="205"/>
    </row>
    <row customHeight="1" ht="18.75">
      <c r="A17" s="148"/>
      <c r="B17" s="40" t="s">
        <v>552</v>
      </c>
      <c r="C17" s="40" t="s">
        <v>226</v>
      </c>
      <c r="D17" s="40" t="s">
        <v>551</v>
      </c>
      <c r="E17" s="205">
        <v>178000</v>
      </c>
      <c r="F17" s="205"/>
      <c r="G17" s="205"/>
    </row>
    <row customHeight="1" ht="18.75">
      <c r="A18" s="148"/>
      <c r="B18" s="40" t="s">
        <v>552</v>
      </c>
      <c r="C18" s="40" t="s">
        <v>232</v>
      </c>
      <c r="D18" s="40" t="s">
        <v>551</v>
      </c>
      <c r="E18" s="205">
        <v>195500</v>
      </c>
      <c r="F18" s="205"/>
      <c r="G18" s="205"/>
    </row>
    <row customHeight="1" ht="18.75">
      <c r="A19" s="148"/>
      <c r="B19" s="40" t="s">
        <v>552</v>
      </c>
      <c r="C19" s="40" t="s">
        <v>236</v>
      </c>
      <c r="D19" s="40" t="s">
        <v>551</v>
      </c>
      <c r="E19" s="205">
        <v>1000000</v>
      </c>
      <c r="F19" s="205"/>
      <c r="G19" s="205"/>
    </row>
    <row customHeight="1" ht="18.75">
      <c r="A20" s="148"/>
      <c r="B20" s="40" t="s">
        <v>552</v>
      </c>
      <c r="C20" s="40" t="s">
        <v>238</v>
      </c>
      <c r="D20" s="40" t="s">
        <v>551</v>
      </c>
      <c r="E20" s="205">
        <v>7237000</v>
      </c>
      <c r="F20" s="205"/>
      <c r="G20" s="205"/>
    </row>
    <row customHeight="1" ht="18.75">
      <c r="A21" s="148"/>
      <c r="B21" s="40" t="s">
        <v>552</v>
      </c>
      <c r="C21" s="40" t="s">
        <v>242</v>
      </c>
      <c r="D21" s="40" t="s">
        <v>551</v>
      </c>
      <c r="E21" s="205">
        <v>200000</v>
      </c>
      <c r="F21" s="205"/>
      <c r="G21" s="205"/>
    </row>
    <row customHeight="1" ht="18.75">
      <c r="A22" s="148"/>
      <c r="B22" s="40" t="s">
        <v>552</v>
      </c>
      <c r="C22" s="40" t="s">
        <v>244</v>
      </c>
      <c r="D22" s="40" t="s">
        <v>551</v>
      </c>
      <c r="E22" s="205">
        <v>589000</v>
      </c>
      <c r="F22" s="205"/>
      <c r="G22" s="205"/>
    </row>
    <row customHeight="1" ht="18.75">
      <c r="A23" s="148"/>
      <c r="B23" s="40" t="s">
        <v>552</v>
      </c>
      <c r="C23" s="40" t="s">
        <v>246</v>
      </c>
      <c r="D23" s="40" t="s">
        <v>551</v>
      </c>
      <c r="E23" s="205">
        <v>130000</v>
      </c>
      <c r="F23" s="205"/>
      <c r="G23" s="205"/>
    </row>
    <row customHeight="1" ht="18.75">
      <c r="A24" s="207" t="s">
        <v>54</v>
      </c>
      <c r="B24" s="208" t="s">
        <v>553</v>
      </c>
      <c r="C24" s="208"/>
      <c r="D24" s="209"/>
      <c r="E24" s="205">
        <v>11621500</v>
      </c>
      <c r="F24" s="205"/>
      <c r="G24" s="205"/>
    </row>
  </sheetData>
  <mergeCells count="11">
    <mergeCell ref="A24:D24"/>
    <mergeCell ref="B4:B6"/>
    <mergeCell ref="C4:C6"/>
    <mergeCell ref="A4:A6"/>
    <mergeCell ref="G5:G6"/>
    <mergeCell ref="D4:D6"/>
    <mergeCell ref="A2:G2"/>
    <mergeCell ref="A3:D3"/>
    <mergeCell ref="F5:F6"/>
    <mergeCell ref="E5:E6"/>
    <mergeCell ref="E4:G4"/>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3D3B-BB9F-B36E-0556-B59564961F8C}" mc:Ignorable="x14ac xr xr2 xr3">
  <sheetPr>
    <outlinePr summaryRight="0"/>
    <pageSetUpPr fitToPage="1"/>
  </sheetPr>
  <dimension ref="A1:S10"/>
  <sheetViews>
    <sheetView topLeftCell="A1" showGridLines="0" showZeros="0" workbookViewId="0"/>
  </sheetViews>
  <sheetFormatPr defaultColWidth="8.57421875" customHeight="1" defaultRowHeight="12.75"/>
  <cols>
    <col min="1" max="1" width="15.890625" customWidth="1"/>
    <col min="2" max="2" width="35.00390625" customWidth="1"/>
    <col min="3" max="19" width="22.00390625" customWidth="1"/>
  </cols>
  <sheetData>
    <row customHeight="1" ht="17.25">
      <c r="A1" s="9" t="s">
        <v>51</v>
      </c>
    </row>
    <row customHeight="1" ht="41.25">
      <c r="A2" s="23">
        <f>"2026"&amp;"年部门收入预算表"</f>
      </c>
    </row>
    <row customHeight="1" ht="17.25">
      <c r="A3" s="11">
        <f>"单位名称："&amp;"云南滇中新区林业和草原局"</f>
      </c>
      <c r="S3" s="8" t="s">
        <v>1</v>
      </c>
    </row>
    <row customHeight="1" ht="21.75">
      <c r="A4" s="24" t="s">
        <v>52</v>
      </c>
      <c r="B4" s="25" t="s">
        <v>53</v>
      </c>
      <c r="C4" s="25" t="s">
        <v>54</v>
      </c>
      <c r="D4" s="26" t="s">
        <v>55</v>
      </c>
      <c r="E4" s="26"/>
      <c r="F4" s="26"/>
      <c r="G4" s="26"/>
      <c r="H4" s="26"/>
      <c r="I4" s="27"/>
      <c r="J4" s="26"/>
      <c r="K4" s="26"/>
      <c r="L4" s="26"/>
      <c r="M4" s="26"/>
      <c r="N4" s="28"/>
      <c r="O4" s="26" t="s">
        <v>45</v>
      </c>
      <c r="P4" s="26"/>
      <c r="Q4" s="26"/>
      <c r="R4" s="26"/>
      <c r="S4" s="28"/>
    </row>
    <row customHeight="1" ht="27">
      <c r="A5" s="29"/>
      <c r="B5" s="30"/>
      <c r="C5" s="30"/>
      <c r="D5" s="30" t="s">
        <v>56</v>
      </c>
      <c r="E5" s="30" t="s">
        <v>57</v>
      </c>
      <c r="F5" s="30" t="s">
        <v>58</v>
      </c>
      <c r="G5" s="30" t="s">
        <v>59</v>
      </c>
      <c r="H5" s="30" t="s">
        <v>60</v>
      </c>
      <c r="I5" s="31" t="s">
        <v>61</v>
      </c>
      <c r="J5" s="32"/>
      <c r="K5" s="32"/>
      <c r="L5" s="32"/>
      <c r="M5" s="32"/>
      <c r="N5" s="33"/>
      <c r="O5" s="30" t="s">
        <v>56</v>
      </c>
      <c r="P5" s="30" t="s">
        <v>57</v>
      </c>
      <c r="Q5" s="30" t="s">
        <v>58</v>
      </c>
      <c r="R5" s="30" t="s">
        <v>59</v>
      </c>
      <c r="S5" s="30" t="s">
        <v>62</v>
      </c>
    </row>
    <row customHeight="1" ht="30">
      <c r="A6" s="34"/>
      <c r="B6" s="35"/>
      <c r="C6" s="36"/>
      <c r="D6" s="36"/>
      <c r="E6" s="36"/>
      <c r="F6" s="36"/>
      <c r="G6" s="36"/>
      <c r="H6" s="36"/>
      <c r="I6" s="37" t="s">
        <v>56</v>
      </c>
      <c r="J6" s="33" t="s">
        <v>63</v>
      </c>
      <c r="K6" s="33" t="s">
        <v>64</v>
      </c>
      <c r="L6" s="33" t="s">
        <v>65</v>
      </c>
      <c r="M6" s="33" t="s">
        <v>66</v>
      </c>
      <c r="N6" s="33" t="s">
        <v>67</v>
      </c>
      <c r="O6" s="38"/>
      <c r="P6" s="38"/>
      <c r="Q6" s="38"/>
      <c r="R6" s="38"/>
      <c r="S6" s="36"/>
    </row>
    <row customHeight="1" ht="15">
      <c r="A7" s="39">
        <v>1</v>
      </c>
      <c r="B7" s="39">
        <v>2</v>
      </c>
      <c r="C7" s="39">
        <v>3</v>
      </c>
      <c r="D7" s="39">
        <v>4</v>
      </c>
      <c r="E7" s="39">
        <v>5</v>
      </c>
      <c r="F7" s="39">
        <v>6</v>
      </c>
      <c r="G7" s="39">
        <v>7</v>
      </c>
      <c r="H7" s="39">
        <v>8</v>
      </c>
      <c r="I7" s="37">
        <v>9</v>
      </c>
      <c r="J7" s="39">
        <v>10</v>
      </c>
      <c r="K7" s="39">
        <v>11</v>
      </c>
      <c r="L7" s="39">
        <v>12</v>
      </c>
      <c r="M7" s="39">
        <v>13</v>
      </c>
      <c r="N7" s="39">
        <v>14</v>
      </c>
      <c r="O7" s="39">
        <v>15</v>
      </c>
      <c r="P7" s="39">
        <v>16</v>
      </c>
      <c r="Q7" s="39">
        <v>17</v>
      </c>
      <c r="R7" s="39">
        <v>18</v>
      </c>
      <c r="S7" s="39">
        <v>19</v>
      </c>
    </row>
    <row customHeight="1" ht="18">
      <c r="A8" s="40" t="s">
        <v>68</v>
      </c>
      <c r="B8" s="40" t="s">
        <v>69</v>
      </c>
      <c r="C8" s="17">
        <v>16621500</v>
      </c>
      <c r="D8" s="17">
        <v>16621500</v>
      </c>
      <c r="E8" s="17">
        <v>11621500</v>
      </c>
      <c r="F8" s="17">
        <v>5000000</v>
      </c>
      <c r="G8" s="17"/>
      <c r="H8" s="17"/>
      <c r="I8" s="17"/>
      <c r="J8" s="17"/>
      <c r="K8" s="17"/>
      <c r="L8" s="17"/>
      <c r="M8" s="17"/>
      <c r="N8" s="17"/>
      <c r="O8" s="17"/>
      <c r="P8" s="17"/>
      <c r="Q8" s="17"/>
      <c r="R8" s="17"/>
      <c r="S8" s="17"/>
    </row>
    <row customHeight="1" ht="18">
      <c r="A9" s="41" t="s">
        <v>70</v>
      </c>
      <c r="B9" s="41" t="s">
        <v>69</v>
      </c>
      <c r="C9" s="17">
        <v>16621500</v>
      </c>
      <c r="D9" s="17">
        <v>16621500</v>
      </c>
      <c r="E9" s="17">
        <v>11621500</v>
      </c>
      <c r="F9" s="17">
        <v>5000000</v>
      </c>
      <c r="G9" s="17"/>
      <c r="H9" s="17"/>
      <c r="I9" s="17"/>
      <c r="J9" s="17"/>
      <c r="K9" s="17"/>
      <c r="L9" s="17"/>
      <c r="M9" s="17"/>
      <c r="N9" s="17"/>
      <c r="O9" s="17"/>
      <c r="P9" s="17"/>
      <c r="Q9" s="17"/>
      <c r="R9" s="17"/>
      <c r="S9" s="17"/>
    </row>
    <row customHeight="1" ht="18">
      <c r="A10" s="42" t="s">
        <v>54</v>
      </c>
      <c r="B10" s="43"/>
      <c r="C10" s="17">
        <v>16621500</v>
      </c>
      <c r="D10" s="17">
        <v>16621500</v>
      </c>
      <c r="E10" s="17">
        <v>11621500</v>
      </c>
      <c r="F10" s="17">
        <v>5000000</v>
      </c>
      <c r="G10" s="17"/>
      <c r="H10" s="17"/>
      <c r="I10" s="17"/>
      <c r="J10" s="17"/>
      <c r="K10" s="17"/>
      <c r="L10" s="17"/>
      <c r="M10" s="17"/>
      <c r="N10" s="17"/>
      <c r="O10" s="17"/>
      <c r="P10" s="17"/>
      <c r="Q10" s="17"/>
      <c r="R10" s="17"/>
      <c r="S10" s="17"/>
    </row>
  </sheetData>
  <mergeCells count="20">
    <mergeCell ref="S5:S6"/>
    <mergeCell ref="O5:O6"/>
    <mergeCell ref="P5:P6"/>
    <mergeCell ref="Q5:Q6"/>
    <mergeCell ref="R5:R6"/>
    <mergeCell ref="A1:S1"/>
    <mergeCell ref="A2:S2"/>
    <mergeCell ref="A3:B3"/>
    <mergeCell ref="A10:B10"/>
    <mergeCell ref="D4:N4"/>
    <mergeCell ref="O4:S4"/>
    <mergeCell ref="A4:A6"/>
    <mergeCell ref="B4:B6"/>
    <mergeCell ref="C4:C6"/>
    <mergeCell ref="D5:D6"/>
    <mergeCell ref="E5:E6"/>
    <mergeCell ref="F5:F6"/>
    <mergeCell ref="G5:G6"/>
    <mergeCell ref="H5:H6"/>
    <mergeCell ref="I5:N5"/>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3CE9-CE64-48FB-435E-4889ADB1B136}" mc:Ignorable="x14ac xr xr2 xr3">
  <sheetPr>
    <outlinePr summaryRight="0"/>
    <pageSetUpPr fitToPage="1"/>
  </sheetPr>
  <dimension ref="A1:O21"/>
  <sheetViews>
    <sheetView topLeftCell="A1" showGridLines="0" showZeros="0" workbookViewId="0"/>
  </sheetViews>
  <sheetFormatPr defaultColWidth="8.57421875" customHeight="1" defaultRowHeight="12.75"/>
  <cols>
    <col min="1" max="1" width="14.28125" customWidth="1"/>
    <col min="2" max="2" width="37.57421875" customWidth="1"/>
    <col min="3" max="8" width="24.57421875" customWidth="1"/>
    <col min="9" max="9" width="26.7109375" customWidth="1"/>
    <col min="10" max="11" width="24.421875" customWidth="1"/>
    <col min="12" max="15" width="24.57421875" customWidth="1"/>
  </cols>
  <sheetData>
    <row customHeight="1" ht="17.25">
      <c r="A1" s="8" t="s">
        <v>71</v>
      </c>
    </row>
    <row customHeight="1" ht="41.25">
      <c r="A2" s="23">
        <f>"2026"&amp;"年部门支出预算表"</f>
      </c>
    </row>
    <row customHeight="1" ht="17.25">
      <c r="A3" s="11">
        <f>"单位名称："&amp;"云南滇中新区林业和草原局"</f>
      </c>
      <c r="O3" s="8" t="s">
        <v>1</v>
      </c>
    </row>
    <row customHeight="1" ht="27">
      <c r="A4" s="44" t="s">
        <v>72</v>
      </c>
      <c r="B4" s="44" t="s">
        <v>73</v>
      </c>
      <c r="C4" s="44" t="s">
        <v>54</v>
      </c>
      <c r="D4" s="45" t="s">
        <v>57</v>
      </c>
      <c r="E4" s="46"/>
      <c r="F4" s="47"/>
      <c r="G4" s="48" t="s">
        <v>58</v>
      </c>
      <c r="H4" s="48" t="s">
        <v>59</v>
      </c>
      <c r="I4" s="48" t="s">
        <v>74</v>
      </c>
      <c r="J4" s="45" t="s">
        <v>75</v>
      </c>
      <c r="K4" s="46"/>
      <c r="L4" s="46"/>
      <c r="M4" s="46"/>
      <c r="N4" s="49"/>
      <c r="O4" s="50"/>
    </row>
    <row customHeight="1" ht="42">
      <c r="A5" s="51"/>
      <c r="B5" s="51"/>
      <c r="C5" s="52"/>
      <c r="D5" s="53" t="s">
        <v>56</v>
      </c>
      <c r="E5" s="53" t="s">
        <v>76</v>
      </c>
      <c r="F5" s="53" t="s">
        <v>77</v>
      </c>
      <c r="G5" s="52"/>
      <c r="H5" s="52"/>
      <c r="I5" s="54"/>
      <c r="J5" s="53" t="s">
        <v>56</v>
      </c>
      <c r="K5" s="14" t="s">
        <v>78</v>
      </c>
      <c r="L5" s="14" t="s">
        <v>79</v>
      </c>
      <c r="M5" s="14" t="s">
        <v>80</v>
      </c>
      <c r="N5" s="14" t="s">
        <v>81</v>
      </c>
      <c r="O5" s="14" t="s">
        <v>82</v>
      </c>
    </row>
    <row customHeight="1" ht="18">
      <c r="A6" s="55" t="s">
        <v>83</v>
      </c>
      <c r="B6" s="55" t="s">
        <v>84</v>
      </c>
      <c r="C6" s="55" t="s">
        <v>85</v>
      </c>
      <c r="D6" s="56" t="s">
        <v>86</v>
      </c>
      <c r="E6" s="56" t="s">
        <v>87</v>
      </c>
      <c r="F6" s="56" t="s">
        <v>88</v>
      </c>
      <c r="G6" s="56" t="s">
        <v>89</v>
      </c>
      <c r="H6" s="56" t="s">
        <v>90</v>
      </c>
      <c r="I6" s="56" t="s">
        <v>91</v>
      </c>
      <c r="J6" s="56" t="s">
        <v>92</v>
      </c>
      <c r="K6" s="56" t="s">
        <v>93</v>
      </c>
      <c r="L6" s="56" t="s">
        <v>94</v>
      </c>
      <c r="M6" s="56" t="s">
        <v>95</v>
      </c>
      <c r="N6" s="55" t="s">
        <v>96</v>
      </c>
      <c r="O6" s="56" t="s">
        <v>97</v>
      </c>
    </row>
    <row customHeight="1" ht="21">
      <c r="A7" s="57" t="s">
        <v>98</v>
      </c>
      <c r="B7" s="57" t="s">
        <v>99</v>
      </c>
      <c r="C7" s="17">
        <v>11621500</v>
      </c>
      <c r="D7" s="17">
        <v>11621500</v>
      </c>
      <c r="E7" s="17"/>
      <c r="F7" s="17">
        <v>11621500</v>
      </c>
      <c r="G7" s="17"/>
      <c r="H7" s="17"/>
      <c r="I7" s="17"/>
      <c r="J7" s="17"/>
      <c r="K7" s="17"/>
      <c r="L7" s="17"/>
      <c r="M7" s="17"/>
      <c r="N7" s="17"/>
      <c r="O7" s="17"/>
    </row>
    <row customHeight="1" ht="21">
      <c r="A8" s="58" t="s">
        <v>100</v>
      </c>
      <c r="B8" s="58" t="s">
        <v>101</v>
      </c>
      <c r="C8" s="17">
        <v>11599500</v>
      </c>
      <c r="D8" s="17">
        <v>11599500</v>
      </c>
      <c r="E8" s="17"/>
      <c r="F8" s="17">
        <v>11599500</v>
      </c>
      <c r="G8" s="17"/>
      <c r="H8" s="17"/>
      <c r="I8" s="17"/>
      <c r="J8" s="17"/>
      <c r="K8" s="17"/>
      <c r="L8" s="17"/>
      <c r="M8" s="17"/>
      <c r="N8" s="17"/>
      <c r="O8" s="17"/>
    </row>
    <row customHeight="1" ht="21">
      <c r="A9" s="59" t="s">
        <v>102</v>
      </c>
      <c r="B9" s="59" t="s">
        <v>103</v>
      </c>
      <c r="C9" s="17">
        <v>220000</v>
      </c>
      <c r="D9" s="17">
        <v>220000</v>
      </c>
      <c r="E9" s="17"/>
      <c r="F9" s="17">
        <v>220000</v>
      </c>
      <c r="G9" s="17"/>
      <c r="H9" s="17"/>
      <c r="I9" s="17"/>
      <c r="J9" s="17"/>
      <c r="K9" s="17"/>
      <c r="L9" s="17"/>
      <c r="M9" s="17"/>
      <c r="N9" s="17"/>
      <c r="O9" s="17"/>
    </row>
    <row customHeight="1" ht="21">
      <c r="A10" s="59" t="s">
        <v>104</v>
      </c>
      <c r="B10" s="59" t="s">
        <v>105</v>
      </c>
      <c r="C10" s="17">
        <v>1250000</v>
      </c>
      <c r="D10" s="17">
        <v>1250000</v>
      </c>
      <c r="E10" s="17"/>
      <c r="F10" s="17">
        <v>1250000</v>
      </c>
      <c r="G10" s="17"/>
      <c r="H10" s="17"/>
      <c r="I10" s="17"/>
      <c r="J10" s="17"/>
      <c r="K10" s="17"/>
      <c r="L10" s="17"/>
      <c r="M10" s="17"/>
      <c r="N10" s="17"/>
      <c r="O10" s="17"/>
    </row>
    <row customHeight="1" ht="21">
      <c r="A11" s="59" t="s">
        <v>106</v>
      </c>
      <c r="B11" s="59" t="s">
        <v>107</v>
      </c>
      <c r="C11" s="17">
        <v>1000000</v>
      </c>
      <c r="D11" s="17">
        <v>1000000</v>
      </c>
      <c r="E11" s="17"/>
      <c r="F11" s="17">
        <v>1000000</v>
      </c>
      <c r="G11" s="17"/>
      <c r="H11" s="17"/>
      <c r="I11" s="17"/>
      <c r="J11" s="17"/>
      <c r="K11" s="17"/>
      <c r="L11" s="17"/>
      <c r="M11" s="17"/>
      <c r="N11" s="17"/>
      <c r="O11" s="17"/>
    </row>
    <row customHeight="1" ht="21">
      <c r="A12" s="59" t="s">
        <v>108</v>
      </c>
      <c r="B12" s="59" t="s">
        <v>109</v>
      </c>
      <c r="C12" s="17">
        <v>420000</v>
      </c>
      <c r="D12" s="17">
        <v>420000</v>
      </c>
      <c r="E12" s="17"/>
      <c r="F12" s="17">
        <v>420000</v>
      </c>
      <c r="G12" s="17"/>
      <c r="H12" s="17"/>
      <c r="I12" s="17"/>
      <c r="J12" s="17"/>
      <c r="K12" s="17"/>
      <c r="L12" s="17"/>
      <c r="M12" s="17"/>
      <c r="N12" s="17"/>
      <c r="O12" s="17"/>
    </row>
    <row customHeight="1" ht="21">
      <c r="A13" s="59" t="s">
        <v>110</v>
      </c>
      <c r="B13" s="59" t="s">
        <v>111</v>
      </c>
      <c r="C13" s="17">
        <v>200000</v>
      </c>
      <c r="D13" s="17">
        <v>200000</v>
      </c>
      <c r="E13" s="17"/>
      <c r="F13" s="17">
        <v>200000</v>
      </c>
      <c r="G13" s="17"/>
      <c r="H13" s="17"/>
      <c r="I13" s="17"/>
      <c r="J13" s="17"/>
      <c r="K13" s="17"/>
      <c r="L13" s="17"/>
      <c r="M13" s="17"/>
      <c r="N13" s="17"/>
      <c r="O13" s="17"/>
    </row>
    <row customHeight="1" ht="21">
      <c r="A14" s="59" t="s">
        <v>112</v>
      </c>
      <c r="B14" s="59" t="s">
        <v>113</v>
      </c>
      <c r="C14" s="17">
        <v>180000</v>
      </c>
      <c r="D14" s="17">
        <v>180000</v>
      </c>
      <c r="E14" s="17"/>
      <c r="F14" s="17">
        <v>180000</v>
      </c>
      <c r="G14" s="17"/>
      <c r="H14" s="17"/>
      <c r="I14" s="17"/>
      <c r="J14" s="17"/>
      <c r="K14" s="17"/>
      <c r="L14" s="17"/>
      <c r="M14" s="17"/>
      <c r="N14" s="17"/>
      <c r="O14" s="17"/>
    </row>
    <row customHeight="1" ht="21">
      <c r="A15" s="59" t="s">
        <v>114</v>
      </c>
      <c r="B15" s="59" t="s">
        <v>115</v>
      </c>
      <c r="C15" s="17">
        <v>8329500</v>
      </c>
      <c r="D15" s="17">
        <v>8329500</v>
      </c>
      <c r="E15" s="17"/>
      <c r="F15" s="17">
        <v>8329500</v>
      </c>
      <c r="G15" s="17"/>
      <c r="H15" s="17"/>
      <c r="I15" s="17"/>
      <c r="J15" s="17"/>
      <c r="K15" s="17"/>
      <c r="L15" s="17"/>
      <c r="M15" s="17"/>
      <c r="N15" s="17"/>
      <c r="O15" s="17"/>
    </row>
    <row customHeight="1" ht="21">
      <c r="A16" s="58" t="s">
        <v>116</v>
      </c>
      <c r="B16" s="58" t="s">
        <v>117</v>
      </c>
      <c r="C16" s="17">
        <v>22000</v>
      </c>
      <c r="D16" s="17">
        <v>22000</v>
      </c>
      <c r="E16" s="17"/>
      <c r="F16" s="17">
        <v>22000</v>
      </c>
      <c r="G16" s="17"/>
      <c r="H16" s="17"/>
      <c r="I16" s="17"/>
      <c r="J16" s="17"/>
      <c r="K16" s="17"/>
      <c r="L16" s="17"/>
      <c r="M16" s="17"/>
      <c r="N16" s="17"/>
      <c r="O16" s="17"/>
    </row>
    <row customHeight="1" ht="21">
      <c r="A17" s="59" t="s">
        <v>118</v>
      </c>
      <c r="B17" s="59" t="s">
        <v>119</v>
      </c>
      <c r="C17" s="17">
        <v>22000</v>
      </c>
      <c r="D17" s="17">
        <v>22000</v>
      </c>
      <c r="E17" s="17"/>
      <c r="F17" s="17">
        <v>22000</v>
      </c>
      <c r="G17" s="17"/>
      <c r="H17" s="17"/>
      <c r="I17" s="17"/>
      <c r="J17" s="17"/>
      <c r="K17" s="17"/>
      <c r="L17" s="17"/>
      <c r="M17" s="17"/>
      <c r="N17" s="17"/>
      <c r="O17" s="17"/>
    </row>
    <row customHeight="1" ht="21">
      <c r="A18" s="57" t="s">
        <v>120</v>
      </c>
      <c r="B18" s="57" t="s">
        <v>82</v>
      </c>
      <c r="C18" s="17">
        <v>5000000</v>
      </c>
      <c r="D18" s="17"/>
      <c r="E18" s="17"/>
      <c r="F18" s="17"/>
      <c r="G18" s="17">
        <v>5000000</v>
      </c>
      <c r="H18" s="17"/>
      <c r="I18" s="17"/>
      <c r="J18" s="17"/>
      <c r="K18" s="17"/>
      <c r="L18" s="17"/>
      <c r="M18" s="17"/>
      <c r="N18" s="17"/>
      <c r="O18" s="17"/>
    </row>
    <row customHeight="1" ht="21">
      <c r="A19" s="58" t="s">
        <v>121</v>
      </c>
      <c r="B19" s="58" t="s">
        <v>122</v>
      </c>
      <c r="C19" s="17">
        <v>5000000</v>
      </c>
      <c r="D19" s="17"/>
      <c r="E19" s="17"/>
      <c r="F19" s="17"/>
      <c r="G19" s="17">
        <v>5000000</v>
      </c>
      <c r="H19" s="17"/>
      <c r="I19" s="17"/>
      <c r="J19" s="17"/>
      <c r="K19" s="17"/>
      <c r="L19" s="17"/>
      <c r="M19" s="17"/>
      <c r="N19" s="17"/>
      <c r="O19" s="17"/>
    </row>
    <row customHeight="1" ht="21">
      <c r="A20" s="59" t="s">
        <v>123</v>
      </c>
      <c r="B20" s="59" t="s">
        <v>124</v>
      </c>
      <c r="C20" s="17">
        <v>5000000</v>
      </c>
      <c r="D20" s="17"/>
      <c r="E20" s="17"/>
      <c r="F20" s="17"/>
      <c r="G20" s="17">
        <v>5000000</v>
      </c>
      <c r="H20" s="17"/>
      <c r="I20" s="17"/>
      <c r="J20" s="17"/>
      <c r="K20" s="17"/>
      <c r="L20" s="17"/>
      <c r="M20" s="17"/>
      <c r="N20" s="17"/>
      <c r="O20" s="17"/>
    </row>
    <row customHeight="1" ht="21">
      <c r="A21" s="60" t="s">
        <v>54</v>
      </c>
      <c r="B21" s="61"/>
      <c r="C21" s="17">
        <v>16621500</v>
      </c>
      <c r="D21" s="17">
        <v>11621500</v>
      </c>
      <c r="E21" s="17"/>
      <c r="F21" s="17">
        <v>11621500</v>
      </c>
      <c r="G21" s="17">
        <v>5000000</v>
      </c>
      <c r="H21" s="17"/>
      <c r="I21" s="17"/>
      <c r="J21" s="17"/>
      <c r="K21" s="17"/>
      <c r="L21" s="17"/>
      <c r="M21" s="17"/>
      <c r="N21" s="17"/>
      <c r="O21" s="17"/>
    </row>
  </sheetData>
  <mergeCells count="12">
    <mergeCell ref="A1:O1"/>
    <mergeCell ref="A2:O2"/>
    <mergeCell ref="A3:B3"/>
    <mergeCell ref="A21:B21"/>
    <mergeCell ref="G4:G5"/>
    <mergeCell ref="H4:H5"/>
    <mergeCell ref="I4:I5"/>
    <mergeCell ref="C4:C5"/>
    <mergeCell ref="A4:A5"/>
    <mergeCell ref="B4:B5"/>
    <mergeCell ref="J4:O4"/>
    <mergeCell ref="D4:F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314D8-F2A2-5F71-E353-AD737FE2C977}" mc:Ignorable="x14ac xr xr2 xr3">
  <sheetPr>
    <outlinePr summaryRight="0"/>
    <pageSetUpPr fitToPage="1"/>
  </sheetPr>
  <dimension ref="A1:D34"/>
  <sheetViews>
    <sheetView topLeftCell="A1" showGridLines="0" showZeros="0" workbookViewId="0"/>
  </sheetViews>
  <sheetFormatPr defaultColWidth="8.57421875" customHeight="1" defaultRowHeight="12.75"/>
  <cols>
    <col min="1" max="4" width="35.57421875" customWidth="1"/>
  </cols>
  <sheetData>
    <row customHeight="1" ht="15">
      <c r="A1" s="62"/>
      <c r="B1" s="8"/>
      <c r="C1" s="8"/>
      <c r="D1" s="8" t="s">
        <v>125</v>
      </c>
    </row>
    <row customHeight="1" ht="41.25">
      <c r="A2" s="10">
        <f>"2026"&amp;"年部门财政拨款收支预算总表"</f>
      </c>
    </row>
    <row customHeight="1" ht="17.25">
      <c r="A3" s="11">
        <f>"单位名称："&amp;"云南滇中新区林业和草原局"</f>
      </c>
      <c r="B3" s="12"/>
      <c r="D3" s="8" t="s">
        <v>1</v>
      </c>
    </row>
    <row customHeight="1" ht="17.25">
      <c r="A4" s="14" t="s">
        <v>2</v>
      </c>
      <c r="B4" s="15"/>
      <c r="C4" s="14" t="s">
        <v>3</v>
      </c>
      <c r="D4" s="15"/>
    </row>
    <row customHeight="1" ht="18.75">
      <c r="A5" s="14" t="s">
        <v>4</v>
      </c>
      <c r="B5" s="14" t="s">
        <v>5</v>
      </c>
      <c r="C5" s="14" t="s">
        <v>126</v>
      </c>
      <c r="D5" s="14" t="s">
        <v>5</v>
      </c>
    </row>
    <row customHeight="1" ht="16.5">
      <c r="A6" s="16" t="s">
        <v>127</v>
      </c>
      <c r="B6" s="17">
        <v>16621500</v>
      </c>
      <c r="C6" s="16" t="s">
        <v>128</v>
      </c>
      <c r="D6" s="17">
        <v>16621500</v>
      </c>
    </row>
    <row customHeight="1" ht="16.5">
      <c r="A7" s="16" t="s">
        <v>129</v>
      </c>
      <c r="B7" s="17">
        <v>11621500</v>
      </c>
      <c r="C7" s="16" t="s">
        <v>130</v>
      </c>
      <c r="D7" s="17"/>
    </row>
    <row customHeight="1" ht="16.5">
      <c r="A8" s="16" t="s">
        <v>131</v>
      </c>
      <c r="B8" s="17">
        <v>5000000</v>
      </c>
      <c r="C8" s="16" t="s">
        <v>132</v>
      </c>
      <c r="D8" s="17"/>
    </row>
    <row customHeight="1" ht="16.5">
      <c r="A9" s="16" t="s">
        <v>133</v>
      </c>
      <c r="B9" s="17"/>
      <c r="C9" s="16" t="s">
        <v>134</v>
      </c>
      <c r="D9" s="17"/>
    </row>
    <row customHeight="1" ht="16.5">
      <c r="A10" s="16" t="s">
        <v>135</v>
      </c>
      <c r="B10" s="17"/>
      <c r="C10" s="16" t="s">
        <v>136</v>
      </c>
      <c r="D10" s="17"/>
    </row>
    <row customHeight="1" ht="16.5">
      <c r="A11" s="16" t="s">
        <v>129</v>
      </c>
      <c r="B11" s="17"/>
      <c r="C11" s="16" t="s">
        <v>137</v>
      </c>
      <c r="D11" s="17"/>
    </row>
    <row customHeight="1" ht="16.5">
      <c r="A12" s="20" t="s">
        <v>131</v>
      </c>
      <c r="B12" s="17"/>
      <c r="C12" s="63" t="s">
        <v>138</v>
      </c>
      <c r="D12" s="17"/>
    </row>
    <row customHeight="1" ht="16.5">
      <c r="A13" s="20" t="s">
        <v>133</v>
      </c>
      <c r="B13" s="17"/>
      <c r="C13" s="63" t="s">
        <v>139</v>
      </c>
      <c r="D13" s="17"/>
    </row>
    <row customHeight="1" ht="16.5">
      <c r="A14" s="21"/>
      <c r="B14" s="17"/>
      <c r="C14" s="63" t="s">
        <v>140</v>
      </c>
      <c r="D14" s="17"/>
    </row>
    <row customHeight="1" ht="16.5">
      <c r="A15" s="21"/>
      <c r="B15" s="17"/>
      <c r="C15" s="63" t="s">
        <v>141</v>
      </c>
      <c r="D15" s="17"/>
    </row>
    <row customHeight="1" ht="16.5">
      <c r="A16" s="21"/>
      <c r="B16" s="17"/>
      <c r="C16" s="63" t="s">
        <v>142</v>
      </c>
      <c r="D16" s="17"/>
    </row>
    <row customHeight="1" ht="16.5">
      <c r="A17" s="21"/>
      <c r="B17" s="17"/>
      <c r="C17" s="63" t="s">
        <v>143</v>
      </c>
      <c r="D17" s="17"/>
    </row>
    <row customHeight="1" ht="16.5">
      <c r="A18" s="21"/>
      <c r="B18" s="17"/>
      <c r="C18" s="63" t="s">
        <v>144</v>
      </c>
      <c r="D18" s="17">
        <v>11621500</v>
      </c>
    </row>
    <row customHeight="1" ht="16.5">
      <c r="A19" s="21"/>
      <c r="B19" s="17"/>
      <c r="C19" s="63" t="s">
        <v>145</v>
      </c>
      <c r="D19" s="17"/>
    </row>
    <row customHeight="1" ht="16.5">
      <c r="A20" s="21"/>
      <c r="B20" s="17"/>
      <c r="C20" s="63" t="s">
        <v>146</v>
      </c>
      <c r="D20" s="17"/>
    </row>
    <row customHeight="1" ht="16.5">
      <c r="A21" s="21"/>
      <c r="B21" s="17"/>
      <c r="C21" s="63" t="s">
        <v>147</v>
      </c>
      <c r="D21" s="17"/>
    </row>
    <row customHeight="1" ht="16.5">
      <c r="A22" s="21"/>
      <c r="B22" s="17"/>
      <c r="C22" s="63" t="s">
        <v>148</v>
      </c>
      <c r="D22" s="17"/>
    </row>
    <row customHeight="1" ht="16.5">
      <c r="A23" s="21"/>
      <c r="B23" s="17"/>
      <c r="C23" s="63" t="s">
        <v>149</v>
      </c>
      <c r="D23" s="17"/>
    </row>
    <row customHeight="1" ht="16.5">
      <c r="A24" s="21"/>
      <c r="B24" s="17"/>
      <c r="C24" s="63" t="s">
        <v>150</v>
      </c>
      <c r="D24" s="17"/>
    </row>
    <row customHeight="1" ht="16.5">
      <c r="A25" s="21"/>
      <c r="B25" s="17"/>
      <c r="C25" s="63" t="s">
        <v>151</v>
      </c>
      <c r="D25" s="17"/>
    </row>
    <row customHeight="1" ht="16.5">
      <c r="A26" s="21"/>
      <c r="B26" s="17"/>
      <c r="C26" s="63" t="s">
        <v>152</v>
      </c>
      <c r="D26" s="17"/>
    </row>
    <row customHeight="1" ht="16.5">
      <c r="A27" s="21"/>
      <c r="B27" s="17"/>
      <c r="C27" s="63" t="s">
        <v>153</v>
      </c>
      <c r="D27" s="17"/>
    </row>
    <row customHeight="1" ht="16.5">
      <c r="A28" s="21"/>
      <c r="B28" s="17"/>
      <c r="C28" s="63" t="s">
        <v>154</v>
      </c>
      <c r="D28" s="17"/>
    </row>
    <row customHeight="1" ht="16.5">
      <c r="A29" s="21"/>
      <c r="B29" s="17"/>
      <c r="C29" s="63" t="s">
        <v>155</v>
      </c>
      <c r="D29" s="17"/>
    </row>
    <row customHeight="1" ht="16.5">
      <c r="A30" s="21"/>
      <c r="B30" s="17"/>
      <c r="C30" s="63" t="s">
        <v>156</v>
      </c>
      <c r="D30" s="17">
        <v>5000000</v>
      </c>
    </row>
    <row customHeight="1" ht="16.5">
      <c r="A31" s="21"/>
      <c r="B31" s="17"/>
      <c r="C31" s="20" t="s">
        <v>157</v>
      </c>
      <c r="D31" s="17"/>
    </row>
    <row customHeight="1" ht="16.5">
      <c r="A32" s="21"/>
      <c r="B32" s="17"/>
      <c r="C32" s="20" t="s">
        <v>158</v>
      </c>
      <c r="D32" s="17"/>
    </row>
    <row customHeight="1" ht="16.5">
      <c r="A33" s="21"/>
      <c r="B33" s="17"/>
      <c r="C33" s="64" t="s">
        <v>159</v>
      </c>
      <c r="D33" s="17"/>
    </row>
    <row customHeight="1" ht="15">
      <c r="A34" s="22" t="s">
        <v>49</v>
      </c>
      <c r="B34" s="65">
        <v>16621500</v>
      </c>
      <c r="C34" s="22" t="s">
        <v>50</v>
      </c>
      <c r="D34" s="65">
        <v>16621500</v>
      </c>
    </row>
  </sheetData>
  <mergeCells count="4">
    <mergeCell ref="A2:D2"/>
    <mergeCell ref="A4:B4"/>
    <mergeCell ref="C4:D4"/>
    <mergeCell ref="A3:B3"/>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8E754-98BB-D375-50AF-94AFEC86C5DE}" mc:Ignorable="x14ac xr xr2 xr3">
  <sheetPr>
    <outlinePr summaryRight="0"/>
    <pageSetUpPr fitToPage="1"/>
  </sheetPr>
  <dimension ref="A1:G18"/>
  <sheetViews>
    <sheetView topLeftCell="A1" showZeros="0" workbookViewId="0"/>
  </sheetViews>
  <sheetFormatPr defaultColWidth="9.140625" customHeight="1" defaultRowHeight="14.25"/>
  <cols>
    <col min="1" max="1" width="20.140625" customWidth="1"/>
    <col min="2" max="2" width="44.00390625" customWidth="1"/>
    <col min="3" max="7" width="24.140625" customWidth="1"/>
  </cols>
  <sheetData>
    <row customHeight="1" ht="14.25">
      <c r="D1" s="66"/>
      <c r="F1" s="67"/>
      <c r="G1" s="13" t="s">
        <v>160</v>
      </c>
    </row>
    <row customHeight="1" ht="41.25">
      <c r="A2" s="68">
        <f>"2026"&amp;"年一般公共预算支出预算表（按功能科目分类）"</f>
      </c>
      <c r="B2" s="68"/>
      <c r="C2" s="68"/>
      <c r="D2" s="68"/>
      <c r="E2" s="68"/>
      <c r="F2" s="68"/>
      <c r="G2" s="68"/>
    </row>
    <row customHeight="1" ht="18">
      <c r="A3" s="69">
        <f>"单位名称："&amp;"云南滇中新区林业和草原局"</f>
      </c>
      <c r="F3" s="70"/>
      <c r="G3" s="13" t="s">
        <v>1</v>
      </c>
    </row>
    <row customHeight="1" ht="20.25">
      <c r="A4" s="71" t="s">
        <v>161</v>
      </c>
      <c r="B4" s="72"/>
      <c r="C4" s="73" t="s">
        <v>54</v>
      </c>
      <c r="D4" s="74" t="s">
        <v>76</v>
      </c>
      <c r="E4" s="75"/>
      <c r="F4" s="76"/>
      <c r="G4" s="77" t="s">
        <v>77</v>
      </c>
    </row>
    <row customHeight="1" ht="20.25">
      <c r="A5" s="78" t="s">
        <v>72</v>
      </c>
      <c r="B5" s="78" t="s">
        <v>73</v>
      </c>
      <c r="C5" s="79"/>
      <c r="D5" s="80" t="s">
        <v>56</v>
      </c>
      <c r="E5" s="80" t="s">
        <v>162</v>
      </c>
      <c r="F5" s="80" t="s">
        <v>163</v>
      </c>
      <c r="G5" s="81"/>
    </row>
    <row customHeight="1" ht="15">
      <c r="A6" s="82" t="s">
        <v>83</v>
      </c>
      <c r="B6" s="82" t="s">
        <v>84</v>
      </c>
      <c r="C6" s="82" t="s">
        <v>85</v>
      </c>
      <c r="D6" s="82" t="s">
        <v>86</v>
      </c>
      <c r="E6" s="82" t="s">
        <v>87</v>
      </c>
      <c r="F6" s="82" t="s">
        <v>88</v>
      </c>
      <c r="G6" s="82" t="s">
        <v>89</v>
      </c>
    </row>
    <row customHeight="1" ht="18">
      <c r="A7" s="64" t="s">
        <v>98</v>
      </c>
      <c r="B7" s="64" t="s">
        <v>99</v>
      </c>
      <c r="C7" s="17">
        <v>11621500</v>
      </c>
      <c r="D7" s="17"/>
      <c r="E7" s="17"/>
      <c r="F7" s="17"/>
      <c r="G7" s="17">
        <v>11621500</v>
      </c>
    </row>
    <row customHeight="1" ht="18">
      <c r="A8" s="83" t="s">
        <v>100</v>
      </c>
      <c r="B8" s="83" t="s">
        <v>101</v>
      </c>
      <c r="C8" s="17">
        <v>11599500</v>
      </c>
      <c r="D8" s="17"/>
      <c r="E8" s="17"/>
      <c r="F8" s="17"/>
      <c r="G8" s="17">
        <v>11599500</v>
      </c>
    </row>
    <row customHeight="1" ht="18">
      <c r="A9" s="84" t="s">
        <v>102</v>
      </c>
      <c r="B9" s="84" t="s">
        <v>103</v>
      </c>
      <c r="C9" s="17">
        <v>220000</v>
      </c>
      <c r="D9" s="17"/>
      <c r="E9" s="17"/>
      <c r="F9" s="17"/>
      <c r="G9" s="17">
        <v>220000</v>
      </c>
    </row>
    <row customHeight="1" ht="18">
      <c r="A10" s="84" t="s">
        <v>104</v>
      </c>
      <c r="B10" s="84" t="s">
        <v>105</v>
      </c>
      <c r="C10" s="17">
        <v>1250000</v>
      </c>
      <c r="D10" s="17"/>
      <c r="E10" s="17"/>
      <c r="F10" s="17"/>
      <c r="G10" s="17">
        <v>1250000</v>
      </c>
    </row>
    <row customHeight="1" ht="18">
      <c r="A11" s="84" t="s">
        <v>106</v>
      </c>
      <c r="B11" s="84" t="s">
        <v>107</v>
      </c>
      <c r="C11" s="17">
        <v>1000000</v>
      </c>
      <c r="D11" s="17"/>
      <c r="E11" s="17"/>
      <c r="F11" s="17"/>
      <c r="G11" s="17">
        <v>1000000</v>
      </c>
    </row>
    <row customHeight="1" ht="18">
      <c r="A12" s="84" t="s">
        <v>108</v>
      </c>
      <c r="B12" s="84" t="s">
        <v>109</v>
      </c>
      <c r="C12" s="17">
        <v>420000</v>
      </c>
      <c r="D12" s="17"/>
      <c r="E12" s="17"/>
      <c r="F12" s="17"/>
      <c r="G12" s="17">
        <v>420000</v>
      </c>
    </row>
    <row customHeight="1" ht="18">
      <c r="A13" s="84" t="s">
        <v>110</v>
      </c>
      <c r="B13" s="84" t="s">
        <v>111</v>
      </c>
      <c r="C13" s="17">
        <v>200000</v>
      </c>
      <c r="D13" s="17"/>
      <c r="E13" s="17"/>
      <c r="F13" s="17"/>
      <c r="G13" s="17">
        <v>200000</v>
      </c>
    </row>
    <row customHeight="1" ht="18">
      <c r="A14" s="84" t="s">
        <v>112</v>
      </c>
      <c r="B14" s="84" t="s">
        <v>113</v>
      </c>
      <c r="C14" s="17">
        <v>180000</v>
      </c>
      <c r="D14" s="17"/>
      <c r="E14" s="17"/>
      <c r="F14" s="17"/>
      <c r="G14" s="17">
        <v>180000</v>
      </c>
    </row>
    <row customHeight="1" ht="18">
      <c r="A15" s="84" t="s">
        <v>114</v>
      </c>
      <c r="B15" s="84" t="s">
        <v>115</v>
      </c>
      <c r="C15" s="17">
        <v>8329500</v>
      </c>
      <c r="D15" s="17"/>
      <c r="E15" s="17"/>
      <c r="F15" s="17"/>
      <c r="G15" s="17">
        <v>8329500</v>
      </c>
    </row>
    <row customHeight="1" ht="18">
      <c r="A16" s="83" t="s">
        <v>116</v>
      </c>
      <c r="B16" s="83" t="s">
        <v>117</v>
      </c>
      <c r="C16" s="17">
        <v>22000</v>
      </c>
      <c r="D16" s="17"/>
      <c r="E16" s="17"/>
      <c r="F16" s="17"/>
      <c r="G16" s="17">
        <v>22000</v>
      </c>
    </row>
    <row customHeight="1" ht="18">
      <c r="A17" s="84" t="s">
        <v>118</v>
      </c>
      <c r="B17" s="84" t="s">
        <v>119</v>
      </c>
      <c r="C17" s="17">
        <v>22000</v>
      </c>
      <c r="D17" s="17"/>
      <c r="E17" s="17"/>
      <c r="F17" s="17"/>
      <c r="G17" s="17">
        <v>22000</v>
      </c>
    </row>
    <row customHeight="1" ht="18">
      <c r="A18" s="85" t="s">
        <v>164</v>
      </c>
      <c r="B18" s="86" t="s">
        <v>164</v>
      </c>
      <c r="C18" s="17">
        <v>11621500</v>
      </c>
      <c r="D18" s="17"/>
      <c r="E18" s="17"/>
      <c r="F18" s="17"/>
      <c r="G18" s="17">
        <v>11621500</v>
      </c>
    </row>
  </sheetData>
  <mergeCells count="6">
    <mergeCell ref="A2:G2"/>
    <mergeCell ref="A4:B4"/>
    <mergeCell ref="A18:B18"/>
    <mergeCell ref="G4:G5"/>
    <mergeCell ref="D4:F4"/>
    <mergeCell ref="C4:C5"/>
  </mergeCells>
  <printOptions horizontalCentered="1"/>
  <pageMargins left="0.37" right="0.37" top="0.56" bottom="0.56" header="0.48" footer="0.48"/>
  <pageSetup paperSize="9" scale="0" fitToHeight="100" pageOrder="downThenOver" orientation="landscape"/>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5737D-E4A2-705D-BD81-5A6A9A9EC6D6}" mc:Ignorable="x14ac xr xr2 xr3">
  <sheetPr>
    <outlinePr summaryRight="0"/>
    <pageSetUpPr fitToPage="1"/>
  </sheetPr>
  <dimension ref="A1:F7"/>
  <sheetViews>
    <sheetView topLeftCell="A1" showZeros="0" workbookViewId="0"/>
  </sheetViews>
  <sheetFormatPr defaultColWidth="10.421875" customHeight="1" defaultRowHeight="14.25"/>
  <cols>
    <col min="1" max="6" width="28.140625" customWidth="1"/>
  </cols>
  <sheetData>
    <row customHeight="1" ht="14.25">
      <c r="A1" s="87"/>
      <c r="B1" s="87"/>
      <c r="C1" s="87"/>
      <c r="D1" s="87"/>
      <c r="E1" s="62"/>
      <c r="F1" s="88" t="s">
        <v>165</v>
      </c>
    </row>
    <row customHeight="1" ht="41.25">
      <c r="A2" s="89">
        <f>"2026"&amp;"年一般公共预算“三公”经费支出预算表"</f>
      </c>
      <c r="B2" s="87"/>
      <c r="C2" s="87"/>
      <c r="D2" s="87"/>
      <c r="E2" s="62"/>
      <c r="F2" s="87"/>
    </row>
    <row customHeight="1" ht="14.25">
      <c r="A3" s="90">
        <f>"单位名称："&amp;"云南滇中新区林业和草原局"</f>
      </c>
      <c r="B3" s="91"/>
      <c r="D3" s="87"/>
      <c r="E3" s="62"/>
      <c r="F3" s="9" t="s">
        <v>1</v>
      </c>
    </row>
    <row customHeight="1" ht="27">
      <c r="A4" s="92" t="s">
        <v>166</v>
      </c>
      <c r="B4" s="92" t="s">
        <v>167</v>
      </c>
      <c r="C4" s="42" t="s">
        <v>168</v>
      </c>
      <c r="D4" s="92"/>
      <c r="E4" s="93"/>
      <c r="F4" s="92" t="s">
        <v>169</v>
      </c>
    </row>
    <row customHeight="1" ht="28.5">
      <c r="A5" s="94"/>
      <c r="B5" s="95"/>
      <c r="C5" s="93" t="s">
        <v>56</v>
      </c>
      <c r="D5" s="93" t="s">
        <v>170</v>
      </c>
      <c r="E5" s="93" t="s">
        <v>171</v>
      </c>
      <c r="F5" s="96"/>
    </row>
    <row customHeight="1" ht="17.25">
      <c r="A6" s="56" t="s">
        <v>83</v>
      </c>
      <c r="B6" s="56" t="s">
        <v>84</v>
      </c>
      <c r="C6" s="56" t="s">
        <v>85</v>
      </c>
      <c r="D6" s="56" t="s">
        <v>86</v>
      </c>
      <c r="E6" s="56" t="s">
        <v>87</v>
      </c>
      <c r="F6" s="56" t="s">
        <v>88</v>
      </c>
    </row>
    <row customHeight="1" ht="17.25">
      <c r="A7" s="17"/>
      <c r="B7" s="17"/>
      <c r="C7" s="17"/>
      <c r="D7" s="17"/>
      <c r="E7" s="17"/>
      <c r="F7" s="17"/>
    </row>
  </sheetData>
  <mergeCells count="6">
    <mergeCell ref="A2:F2"/>
    <mergeCell ref="A3:B3"/>
    <mergeCell ref="A4:A5"/>
    <mergeCell ref="B4:B5"/>
    <mergeCell ref="C4:E4"/>
    <mergeCell ref="F4:F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6B82E-7FA2-1773-5DE3-67A1C13B3DDD}" mc:Ignorable="x14ac xr xr2 xr3">
  <sheetPr>
    <outlinePr summaryRight="0"/>
    <pageSetUpPr fitToPage="1"/>
  </sheetPr>
  <dimension ref="A1:W11"/>
  <sheetViews>
    <sheetView topLeftCell="O1" showZeros="0" workbookViewId="0"/>
  </sheetViews>
  <sheetFormatPr defaultColWidth="9.140625" customHeight="1" defaultRowHeight="14.25"/>
  <cols>
    <col min="1" max="1" width="32.8515625" customWidth="1"/>
    <col min="2" max="2" width="20.7109375" customWidth="1"/>
    <col min="3" max="3" width="31.28125" customWidth="1"/>
    <col min="4" max="4" width="10.140625" customWidth="1"/>
    <col min="5" max="5" width="17.57421875" customWidth="1"/>
    <col min="6" max="6" width="10.28125" customWidth="1"/>
    <col min="7" max="7" width="23.00390625" customWidth="1"/>
    <col min="8" max="23" width="18.7109375" customWidth="1"/>
  </cols>
  <sheetData>
    <row customHeight="1" ht="13.5">
      <c r="B1" s="97"/>
      <c r="D1" s="98"/>
      <c r="E1" s="98"/>
      <c r="F1" s="98"/>
      <c r="G1" s="98"/>
      <c r="H1" s="99"/>
      <c r="I1" s="99"/>
      <c r="J1" s="99"/>
      <c r="K1" s="99"/>
      <c r="L1" s="99"/>
      <c r="M1" s="99"/>
      <c r="Q1" s="99"/>
      <c r="U1" s="97"/>
      <c r="W1" s="100" t="s">
        <v>172</v>
      </c>
    </row>
    <row customHeight="1" ht="45.75">
      <c r="A2" s="101">
        <f>"2026"&amp;"年部门基本支出预算表"</f>
      </c>
      <c r="B2" s="101"/>
      <c r="C2" s="101"/>
      <c r="D2" s="101"/>
      <c r="E2" s="101"/>
      <c r="F2" s="101"/>
      <c r="G2" s="101"/>
      <c r="H2" s="101"/>
      <c r="I2" s="101"/>
      <c r="J2" s="101"/>
      <c r="K2" s="101"/>
      <c r="L2" s="101"/>
      <c r="M2" s="101"/>
      <c r="N2" s="102"/>
      <c r="O2" s="102"/>
      <c r="P2" s="102"/>
      <c r="Q2" s="101"/>
      <c r="R2" s="101"/>
      <c r="S2" s="101"/>
      <c r="T2" s="101"/>
      <c r="U2" s="101"/>
      <c r="V2" s="101"/>
      <c r="W2" s="101"/>
    </row>
    <row customHeight="1" ht="18.75">
      <c r="A3" s="69">
        <f>"单位名称："&amp;"云南滇中新区林业和草原局"</f>
      </c>
      <c r="B3" s="103"/>
      <c r="C3" s="103"/>
      <c r="D3" s="103"/>
      <c r="E3" s="103"/>
      <c r="F3" s="103"/>
      <c r="G3" s="103"/>
      <c r="H3" s="104"/>
      <c r="I3" s="104"/>
      <c r="J3" s="104"/>
      <c r="K3" s="104"/>
      <c r="L3" s="104"/>
      <c r="M3" s="104"/>
      <c r="N3" s="105"/>
      <c r="O3" s="105"/>
      <c r="P3" s="105"/>
      <c r="Q3" s="104"/>
      <c r="U3" s="97"/>
      <c r="W3" s="100" t="s">
        <v>1</v>
      </c>
    </row>
    <row customHeight="1" ht="18">
      <c r="A4" s="106" t="s">
        <v>173</v>
      </c>
      <c r="B4" s="106" t="s">
        <v>174</v>
      </c>
      <c r="C4" s="106" t="s">
        <v>175</v>
      </c>
      <c r="D4" s="106" t="s">
        <v>176</v>
      </c>
      <c r="E4" s="106" t="s">
        <v>177</v>
      </c>
      <c r="F4" s="106" t="s">
        <v>178</v>
      </c>
      <c r="G4" s="106" t="s">
        <v>179</v>
      </c>
      <c r="H4" s="74" t="s">
        <v>180</v>
      </c>
      <c r="I4" s="107" t="s">
        <v>180</v>
      </c>
      <c r="J4" s="107"/>
      <c r="K4" s="107"/>
      <c r="L4" s="107"/>
      <c r="M4" s="107"/>
      <c r="N4" s="75"/>
      <c r="O4" s="75"/>
      <c r="P4" s="75"/>
      <c r="Q4" s="108" t="s">
        <v>60</v>
      </c>
      <c r="R4" s="107" t="s">
        <v>75</v>
      </c>
      <c r="S4" s="107"/>
      <c r="T4" s="107"/>
      <c r="U4" s="107"/>
      <c r="V4" s="107"/>
      <c r="W4" s="109"/>
    </row>
    <row customHeight="1" ht="18">
      <c r="A5" s="110"/>
      <c r="B5" s="111"/>
      <c r="C5" s="110"/>
      <c r="D5" s="110"/>
      <c r="E5" s="110"/>
      <c r="F5" s="110"/>
      <c r="G5" s="110"/>
      <c r="H5" s="73" t="s">
        <v>181</v>
      </c>
      <c r="I5" s="74" t="s">
        <v>57</v>
      </c>
      <c r="J5" s="107"/>
      <c r="K5" s="107"/>
      <c r="L5" s="107"/>
      <c r="M5" s="109"/>
      <c r="N5" s="112" t="s">
        <v>182</v>
      </c>
      <c r="O5" s="75"/>
      <c r="P5" s="76"/>
      <c r="Q5" s="106" t="s">
        <v>60</v>
      </c>
      <c r="R5" s="74" t="s">
        <v>75</v>
      </c>
      <c r="S5" s="108" t="s">
        <v>63</v>
      </c>
      <c r="T5" s="107" t="s">
        <v>75</v>
      </c>
      <c r="U5" s="108" t="s">
        <v>65</v>
      </c>
      <c r="V5" s="108" t="s">
        <v>66</v>
      </c>
      <c r="W5" s="113" t="s">
        <v>67</v>
      </c>
    </row>
    <row customHeight="1" ht="19.5">
      <c r="A6" s="114"/>
      <c r="B6" s="114"/>
      <c r="C6" s="114"/>
      <c r="D6" s="114"/>
      <c r="E6" s="114"/>
      <c r="F6" s="114"/>
      <c r="G6" s="114"/>
      <c r="H6" s="114"/>
      <c r="I6" s="115" t="s">
        <v>183</v>
      </c>
      <c r="J6" s="106" t="s">
        <v>184</v>
      </c>
      <c r="K6" s="106" t="s">
        <v>185</v>
      </c>
      <c r="L6" s="106" t="s">
        <v>186</v>
      </c>
      <c r="M6" s="106" t="s">
        <v>187</v>
      </c>
      <c r="N6" s="106" t="s">
        <v>57</v>
      </c>
      <c r="O6" s="106" t="s">
        <v>58</v>
      </c>
      <c r="P6" s="106" t="s">
        <v>59</v>
      </c>
      <c r="Q6" s="114"/>
      <c r="R6" s="106" t="s">
        <v>56</v>
      </c>
      <c r="S6" s="106" t="s">
        <v>63</v>
      </c>
      <c r="T6" s="106" t="s">
        <v>188</v>
      </c>
      <c r="U6" s="106" t="s">
        <v>65</v>
      </c>
      <c r="V6" s="106" t="s">
        <v>66</v>
      </c>
      <c r="W6" s="106" t="s">
        <v>67</v>
      </c>
    </row>
    <row customHeight="1" ht="37.5">
      <c r="A7" s="116"/>
      <c r="B7" s="116"/>
      <c r="C7" s="116"/>
      <c r="D7" s="116"/>
      <c r="E7" s="116"/>
      <c r="F7" s="116"/>
      <c r="G7" s="116"/>
      <c r="H7" s="116"/>
      <c r="I7" s="117" t="s">
        <v>56</v>
      </c>
      <c r="J7" s="118" t="s">
        <v>189</v>
      </c>
      <c r="K7" s="118" t="s">
        <v>185</v>
      </c>
      <c r="L7" s="118" t="s">
        <v>186</v>
      </c>
      <c r="M7" s="118" t="s">
        <v>187</v>
      </c>
      <c r="N7" s="118" t="s">
        <v>185</v>
      </c>
      <c r="O7" s="118" t="s">
        <v>186</v>
      </c>
      <c r="P7" s="118" t="s">
        <v>187</v>
      </c>
      <c r="Q7" s="118" t="s">
        <v>60</v>
      </c>
      <c r="R7" s="118" t="s">
        <v>56</v>
      </c>
      <c r="S7" s="118" t="s">
        <v>63</v>
      </c>
      <c r="T7" s="118" t="s">
        <v>188</v>
      </c>
      <c r="U7" s="118" t="s">
        <v>65</v>
      </c>
      <c r="V7" s="118" t="s">
        <v>66</v>
      </c>
      <c r="W7" s="118" t="s">
        <v>67</v>
      </c>
    </row>
    <row customHeight="1" ht="14.25">
      <c r="A8" s="119">
        <v>1</v>
      </c>
      <c r="B8" s="119">
        <v>2</v>
      </c>
      <c r="C8" s="119">
        <v>3</v>
      </c>
      <c r="D8" s="119">
        <v>4</v>
      </c>
      <c r="E8" s="119">
        <v>5</v>
      </c>
      <c r="F8" s="119">
        <v>6</v>
      </c>
      <c r="G8" s="119">
        <v>7</v>
      </c>
      <c r="H8" s="119">
        <v>8</v>
      </c>
      <c r="I8" s="119">
        <v>9</v>
      </c>
      <c r="J8" s="119">
        <v>10</v>
      </c>
      <c r="K8" s="119">
        <v>11</v>
      </c>
      <c r="L8" s="119">
        <v>12</v>
      </c>
      <c r="M8" s="119">
        <v>13</v>
      </c>
      <c r="N8" s="119">
        <v>14</v>
      </c>
      <c r="O8" s="119">
        <v>15</v>
      </c>
      <c r="P8" s="119">
        <v>16</v>
      </c>
      <c r="Q8" s="119">
        <v>17</v>
      </c>
      <c r="R8" s="119">
        <v>18</v>
      </c>
      <c r="S8" s="119">
        <v>19</v>
      </c>
      <c r="T8" s="119">
        <v>20</v>
      </c>
      <c r="U8" s="119">
        <v>21</v>
      </c>
      <c r="V8" s="119">
        <v>22</v>
      </c>
      <c r="W8" s="119">
        <v>23</v>
      </c>
    </row>
    <row customHeight="1" ht="20.25">
      <c r="A9" s="20"/>
      <c r="B9" s="20"/>
      <c r="C9" s="20"/>
      <c r="D9" s="20"/>
      <c r="E9" s="20"/>
      <c r="F9" s="20"/>
      <c r="G9" s="20"/>
      <c r="H9" s="17"/>
      <c r="I9" s="17"/>
      <c r="J9" s="17"/>
      <c r="K9" s="17"/>
      <c r="L9" s="17"/>
      <c r="M9" s="17"/>
      <c r="N9" s="17"/>
      <c r="O9" s="17"/>
      <c r="P9" s="17"/>
      <c r="Q9" s="17"/>
      <c r="R9" s="17"/>
      <c r="S9" s="17"/>
      <c r="T9" s="17"/>
      <c r="U9" s="17"/>
      <c r="V9" s="17"/>
      <c r="W9" s="17"/>
    </row>
    <row customHeight="1" ht="20.25">
      <c r="A10" s="20"/>
      <c r="B10" s="20"/>
      <c r="C10" s="20"/>
      <c r="D10" s="20"/>
      <c r="E10" s="20"/>
      <c r="F10" s="20"/>
      <c r="G10" s="20"/>
      <c r="H10" s="17"/>
      <c r="I10" s="17"/>
      <c r="J10" s="17"/>
      <c r="K10" s="17"/>
      <c r="L10" s="17"/>
      <c r="M10" s="17"/>
      <c r="N10" s="17"/>
      <c r="O10" s="17"/>
      <c r="P10" s="17"/>
      <c r="Q10" s="17"/>
      <c r="R10" s="17"/>
      <c r="S10" s="17"/>
      <c r="T10" s="17"/>
      <c r="U10" s="17"/>
      <c r="V10" s="17"/>
      <c r="W10" s="17"/>
    </row>
    <row customHeight="1" ht="17.25">
      <c r="A11" s="120" t="s">
        <v>164</v>
      </c>
      <c r="B11" s="121"/>
      <c r="C11" s="121"/>
      <c r="D11" s="121"/>
      <c r="E11" s="121"/>
      <c r="F11" s="121"/>
      <c r="G11" s="122"/>
      <c r="H11" s="17"/>
      <c r="I11" s="17"/>
      <c r="J11" s="17"/>
      <c r="K11" s="17"/>
      <c r="L11" s="17"/>
      <c r="M11" s="17"/>
      <c r="N11" s="17"/>
      <c r="O11" s="17"/>
      <c r="P11" s="17"/>
      <c r="Q11" s="17"/>
      <c r="R11" s="17"/>
      <c r="S11" s="17"/>
      <c r="T11" s="17"/>
      <c r="U11" s="17"/>
      <c r="V11" s="17"/>
      <c r="W11" s="17"/>
    </row>
  </sheetData>
  <mergeCells count="30">
    <mergeCell ref="A11:G11"/>
    <mergeCell ref="H4:W4"/>
    <mergeCell ref="H5:H7"/>
    <mergeCell ref="J6:J7"/>
    <mergeCell ref="K6:K7"/>
    <mergeCell ref="L6:L7"/>
    <mergeCell ref="M6:M7"/>
    <mergeCell ref="R6:R7"/>
    <mergeCell ref="S6:S7"/>
    <mergeCell ref="T6:T7"/>
    <mergeCell ref="U6:U7"/>
    <mergeCell ref="V6:V7"/>
    <mergeCell ref="W6:W7"/>
    <mergeCell ref="N6:N7"/>
    <mergeCell ref="O6:O7"/>
    <mergeCell ref="A2:W2"/>
    <mergeCell ref="A3:G3"/>
    <mergeCell ref="A4:A7"/>
    <mergeCell ref="B4:B7"/>
    <mergeCell ref="C4:C7"/>
    <mergeCell ref="D4:D7"/>
    <mergeCell ref="E4:E7"/>
    <mergeCell ref="F4:F7"/>
    <mergeCell ref="G4:G7"/>
    <mergeCell ref="I5:M5"/>
    <mergeCell ref="Q5:Q7"/>
    <mergeCell ref="R5:W5"/>
    <mergeCell ref="P6:P7"/>
    <mergeCell ref="N5:P5"/>
    <mergeCell ref="I6:I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1AB45-8085-E5FC-9862-B210470BD6CB}" mc:Ignorable="x14ac xr xr2 xr3">
  <sheetPr>
    <outlinePr summaryRight="0"/>
    <pageSetUpPr fitToPage="1"/>
  </sheetPr>
  <dimension ref="A1:W34"/>
  <sheetViews>
    <sheetView topLeftCell="F1" showZeros="0" workbookViewId="0"/>
  </sheetViews>
  <sheetFormatPr defaultColWidth="9.140625" customHeight="1" defaultRowHeight="14.25"/>
  <cols>
    <col min="1" max="1" width="10.28125" customWidth="1"/>
    <col min="2" max="2" width="13.421875" customWidth="1"/>
    <col min="3" max="3" width="32.8515625" customWidth="1"/>
    <col min="4" max="4" width="23.8515625" customWidth="1"/>
    <col min="5" max="5" width="11.140625" customWidth="1"/>
    <col min="6" max="6" width="17.7109375" customWidth="1"/>
    <col min="7" max="7" width="9.8515625" customWidth="1"/>
    <col min="8" max="8" width="17.7109375" customWidth="1"/>
    <col min="9" max="13" width="20.00390625" customWidth="1"/>
    <col min="14" max="14" width="12.28125" customWidth="1"/>
    <col min="15" max="15" width="12.7109375" customWidth="1"/>
    <col min="16" max="16" width="11.140625" customWidth="1"/>
    <col min="17" max="21" width="19.8515625" customWidth="1"/>
    <col min="22" max="22" width="20.00390625" customWidth="1"/>
    <col min="23" max="23" width="19.8515625" customWidth="1"/>
  </cols>
  <sheetData>
    <row customHeight="1" ht="13.5">
      <c r="B1" s="66"/>
      <c r="E1" s="123"/>
      <c r="F1" s="123"/>
      <c r="G1" s="123"/>
      <c r="H1" s="123"/>
      <c r="U1" s="66"/>
      <c r="W1" s="13" t="s">
        <v>190</v>
      </c>
    </row>
    <row customHeight="1" ht="46.5">
      <c r="A2" s="102">
        <f>"2026"&amp;"年部门项目支出预算表"</f>
      </c>
      <c r="B2" s="102"/>
      <c r="C2" s="102"/>
      <c r="D2" s="102"/>
      <c r="E2" s="102"/>
      <c r="F2" s="102"/>
      <c r="G2" s="102"/>
      <c r="H2" s="102"/>
      <c r="I2" s="102"/>
      <c r="J2" s="102"/>
      <c r="K2" s="102"/>
      <c r="L2" s="102"/>
      <c r="M2" s="102"/>
      <c r="N2" s="102"/>
      <c r="O2" s="102"/>
      <c r="P2" s="102"/>
      <c r="Q2" s="102"/>
      <c r="R2" s="102"/>
      <c r="S2" s="102"/>
      <c r="T2" s="102"/>
      <c r="U2" s="102"/>
      <c r="V2" s="102"/>
      <c r="W2" s="102"/>
    </row>
    <row customHeight="1" ht="13.5">
      <c r="A3" s="69">
        <f>"单位名称："&amp;"云南滇中新区林业和草原局"</f>
      </c>
      <c r="B3" s="124"/>
      <c r="C3" s="124"/>
      <c r="D3" s="124"/>
      <c r="E3" s="124"/>
      <c r="F3" s="124"/>
      <c r="G3" s="124"/>
      <c r="H3" s="124"/>
      <c r="I3" s="105"/>
      <c r="J3" s="105"/>
      <c r="K3" s="105"/>
      <c r="L3" s="105"/>
      <c r="M3" s="105"/>
      <c r="N3" s="105"/>
      <c r="O3" s="105"/>
      <c r="P3" s="105"/>
      <c r="Q3" s="105"/>
      <c r="U3" s="66"/>
      <c r="W3" s="125" t="s">
        <v>1</v>
      </c>
    </row>
    <row customHeight="1" ht="21.75">
      <c r="A4" s="106" t="s">
        <v>191</v>
      </c>
      <c r="B4" s="126" t="s">
        <v>174</v>
      </c>
      <c r="C4" s="106" t="s">
        <v>175</v>
      </c>
      <c r="D4" s="106" t="s">
        <v>192</v>
      </c>
      <c r="E4" s="126" t="s">
        <v>176</v>
      </c>
      <c r="F4" s="126" t="s">
        <v>177</v>
      </c>
      <c r="G4" s="126" t="s">
        <v>178</v>
      </c>
      <c r="H4" s="126" t="s">
        <v>179</v>
      </c>
      <c r="I4" s="127" t="s">
        <v>54</v>
      </c>
      <c r="J4" s="112" t="s">
        <v>193</v>
      </c>
      <c r="K4" s="75"/>
      <c r="L4" s="75"/>
      <c r="M4" s="76"/>
      <c r="N4" s="112" t="s">
        <v>182</v>
      </c>
      <c r="O4" s="75"/>
      <c r="P4" s="76"/>
      <c r="Q4" s="126" t="s">
        <v>60</v>
      </c>
      <c r="R4" s="112" t="s">
        <v>75</v>
      </c>
      <c r="S4" s="75"/>
      <c r="T4" s="75"/>
      <c r="U4" s="75"/>
      <c r="V4" s="75"/>
      <c r="W4" s="76"/>
    </row>
    <row customHeight="1" ht="21.75">
      <c r="A5" s="110"/>
      <c r="B5" s="114"/>
      <c r="C5" s="110"/>
      <c r="D5" s="110"/>
      <c r="E5" s="128"/>
      <c r="F5" s="128"/>
      <c r="G5" s="128"/>
      <c r="H5" s="128"/>
      <c r="I5" s="114"/>
      <c r="J5" s="129" t="s">
        <v>57</v>
      </c>
      <c r="K5" s="77"/>
      <c r="L5" s="126" t="s">
        <v>58</v>
      </c>
      <c r="M5" s="126" t="s">
        <v>59</v>
      </c>
      <c r="N5" s="126" t="s">
        <v>57</v>
      </c>
      <c r="O5" s="126" t="s">
        <v>58</v>
      </c>
      <c r="P5" s="126" t="s">
        <v>59</v>
      </c>
      <c r="Q5" s="128"/>
      <c r="R5" s="126" t="s">
        <v>56</v>
      </c>
      <c r="S5" s="126" t="s">
        <v>63</v>
      </c>
      <c r="T5" s="126" t="s">
        <v>188</v>
      </c>
      <c r="U5" s="126" t="s">
        <v>65</v>
      </c>
      <c r="V5" s="126" t="s">
        <v>66</v>
      </c>
      <c r="W5" s="126" t="s">
        <v>67</v>
      </c>
    </row>
    <row customHeight="1" ht="21">
      <c r="A6" s="114"/>
      <c r="B6" s="114"/>
      <c r="C6" s="114"/>
      <c r="D6" s="114"/>
      <c r="E6" s="114"/>
      <c r="F6" s="114"/>
      <c r="G6" s="114"/>
      <c r="H6" s="114"/>
      <c r="I6" s="114"/>
      <c r="J6" s="130" t="s">
        <v>56</v>
      </c>
      <c r="K6" s="81"/>
      <c r="L6" s="114"/>
      <c r="M6" s="114"/>
      <c r="N6" s="114"/>
      <c r="O6" s="114"/>
      <c r="P6" s="114"/>
      <c r="Q6" s="114"/>
      <c r="R6" s="114"/>
      <c r="S6" s="114"/>
      <c r="T6" s="114"/>
      <c r="U6" s="114"/>
      <c r="V6" s="114"/>
      <c r="W6" s="114"/>
    </row>
    <row customHeight="1" ht="39.75">
      <c r="A7" s="118"/>
      <c r="B7" s="79"/>
      <c r="C7" s="118"/>
      <c r="D7" s="118"/>
      <c r="E7" s="131"/>
      <c r="F7" s="131"/>
      <c r="G7" s="131"/>
      <c r="H7" s="131"/>
      <c r="I7" s="79"/>
      <c r="J7" s="132" t="s">
        <v>56</v>
      </c>
      <c r="K7" s="132" t="s">
        <v>194</v>
      </c>
      <c r="L7" s="131"/>
      <c r="M7" s="131"/>
      <c r="N7" s="131"/>
      <c r="O7" s="131"/>
      <c r="P7" s="131"/>
      <c r="Q7" s="131"/>
      <c r="R7" s="131"/>
      <c r="S7" s="131"/>
      <c r="T7" s="131"/>
      <c r="U7" s="79"/>
      <c r="V7" s="131"/>
      <c r="W7" s="131"/>
    </row>
    <row customHeight="1" ht="15">
      <c r="A8" s="133">
        <v>1</v>
      </c>
      <c r="B8" s="133">
        <v>2</v>
      </c>
      <c r="C8" s="133">
        <v>3</v>
      </c>
      <c r="D8" s="133">
        <v>4</v>
      </c>
      <c r="E8" s="133">
        <v>5</v>
      </c>
      <c r="F8" s="133">
        <v>6</v>
      </c>
      <c r="G8" s="133">
        <v>7</v>
      </c>
      <c r="H8" s="133">
        <v>8</v>
      </c>
      <c r="I8" s="133">
        <v>9</v>
      </c>
      <c r="J8" s="133">
        <v>10</v>
      </c>
      <c r="K8" s="133">
        <v>11</v>
      </c>
      <c r="L8" s="119">
        <v>12</v>
      </c>
      <c r="M8" s="119">
        <v>13</v>
      </c>
      <c r="N8" s="119">
        <v>14</v>
      </c>
      <c r="O8" s="119">
        <v>15</v>
      </c>
      <c r="P8" s="119">
        <v>16</v>
      </c>
      <c r="Q8" s="119">
        <v>17</v>
      </c>
      <c r="R8" s="119">
        <v>18</v>
      </c>
      <c r="S8" s="119">
        <v>19</v>
      </c>
      <c r="T8" s="119">
        <v>20</v>
      </c>
      <c r="U8" s="133">
        <v>21</v>
      </c>
      <c r="V8" s="119">
        <v>22</v>
      </c>
      <c r="W8" s="133">
        <v>23</v>
      </c>
    </row>
    <row customHeight="1" ht="21.75">
      <c r="A9" s="63" t="s">
        <v>195</v>
      </c>
      <c r="B9" s="63" t="s">
        <v>196</v>
      </c>
      <c r="C9" s="63" t="s">
        <v>197</v>
      </c>
      <c r="D9" s="63" t="s">
        <v>69</v>
      </c>
      <c r="E9" s="63" t="s">
        <v>102</v>
      </c>
      <c r="F9" s="63" t="s">
        <v>103</v>
      </c>
      <c r="G9" s="63" t="s">
        <v>198</v>
      </c>
      <c r="H9" s="63" t="s">
        <v>199</v>
      </c>
      <c r="I9" s="17">
        <v>176000</v>
      </c>
      <c r="J9" s="17">
        <v>176000</v>
      </c>
      <c r="K9" s="17">
        <v>176000</v>
      </c>
      <c r="L9" s="17"/>
      <c r="M9" s="17"/>
      <c r="N9" s="17"/>
      <c r="O9" s="17"/>
      <c r="P9" s="17"/>
      <c r="Q9" s="17"/>
      <c r="R9" s="17"/>
      <c r="S9" s="17"/>
      <c r="T9" s="17"/>
      <c r="U9" s="17"/>
      <c r="V9" s="17"/>
      <c r="W9" s="17"/>
    </row>
    <row customHeight="1" ht="21.75">
      <c r="A10" s="63" t="s">
        <v>195</v>
      </c>
      <c r="B10" s="63" t="s">
        <v>196</v>
      </c>
      <c r="C10" s="63" t="s">
        <v>197</v>
      </c>
      <c r="D10" s="63" t="s">
        <v>69</v>
      </c>
      <c r="E10" s="63" t="s">
        <v>102</v>
      </c>
      <c r="F10" s="63" t="s">
        <v>103</v>
      </c>
      <c r="G10" s="63" t="s">
        <v>200</v>
      </c>
      <c r="H10" s="63" t="s">
        <v>201</v>
      </c>
      <c r="I10" s="17">
        <v>24000</v>
      </c>
      <c r="J10" s="17">
        <v>24000</v>
      </c>
      <c r="K10" s="17">
        <v>24000</v>
      </c>
      <c r="L10" s="17"/>
      <c r="M10" s="17"/>
      <c r="N10" s="17"/>
      <c r="O10" s="17"/>
      <c r="P10" s="17"/>
      <c r="Q10" s="17"/>
      <c r="R10" s="17"/>
      <c r="S10" s="17"/>
      <c r="T10" s="17"/>
      <c r="U10" s="17"/>
      <c r="V10" s="17"/>
      <c r="W10" s="17"/>
    </row>
    <row customHeight="1" ht="21.75">
      <c r="A11" s="63" t="s">
        <v>195</v>
      </c>
      <c r="B11" s="63" t="s">
        <v>196</v>
      </c>
      <c r="C11" s="63" t="s">
        <v>197</v>
      </c>
      <c r="D11" s="63" t="s">
        <v>69</v>
      </c>
      <c r="E11" s="63" t="s">
        <v>102</v>
      </c>
      <c r="F11" s="63" t="s">
        <v>103</v>
      </c>
      <c r="G11" s="63" t="s">
        <v>202</v>
      </c>
      <c r="H11" s="63" t="s">
        <v>203</v>
      </c>
      <c r="I11" s="17">
        <v>20000</v>
      </c>
      <c r="J11" s="17">
        <v>20000</v>
      </c>
      <c r="K11" s="17">
        <v>20000</v>
      </c>
      <c r="L11" s="17"/>
      <c r="M11" s="17"/>
      <c r="N11" s="17"/>
      <c r="O11" s="17"/>
      <c r="P11" s="17"/>
      <c r="Q11" s="17"/>
      <c r="R11" s="17"/>
      <c r="S11" s="17"/>
      <c r="T11" s="17"/>
      <c r="U11" s="17"/>
      <c r="V11" s="17"/>
      <c r="W11" s="17"/>
    </row>
    <row customHeight="1" ht="21.75">
      <c r="A12" s="63" t="s">
        <v>195</v>
      </c>
      <c r="B12" s="63" t="s">
        <v>204</v>
      </c>
      <c r="C12" s="63" t="s">
        <v>205</v>
      </c>
      <c r="D12" s="63" t="s">
        <v>69</v>
      </c>
      <c r="E12" s="63" t="s">
        <v>108</v>
      </c>
      <c r="F12" s="63" t="s">
        <v>109</v>
      </c>
      <c r="G12" s="63" t="s">
        <v>206</v>
      </c>
      <c r="H12" s="63" t="s">
        <v>207</v>
      </c>
      <c r="I12" s="17">
        <v>220000</v>
      </c>
      <c r="J12" s="17">
        <v>220000</v>
      </c>
      <c r="K12" s="17">
        <v>220000</v>
      </c>
      <c r="L12" s="17"/>
      <c r="M12" s="17"/>
      <c r="N12" s="17"/>
      <c r="O12" s="17"/>
      <c r="P12" s="17"/>
      <c r="Q12" s="17"/>
      <c r="R12" s="17"/>
      <c r="S12" s="17"/>
      <c r="T12" s="17"/>
      <c r="U12" s="17"/>
      <c r="V12" s="17"/>
      <c r="W12" s="17"/>
    </row>
    <row customHeight="1" ht="21.75">
      <c r="A13" s="63" t="s">
        <v>195</v>
      </c>
      <c r="B13" s="63" t="s">
        <v>208</v>
      </c>
      <c r="C13" s="63" t="s">
        <v>209</v>
      </c>
      <c r="D13" s="63" t="s">
        <v>69</v>
      </c>
      <c r="E13" s="63" t="s">
        <v>110</v>
      </c>
      <c r="F13" s="63" t="s">
        <v>111</v>
      </c>
      <c r="G13" s="63" t="s">
        <v>206</v>
      </c>
      <c r="H13" s="63" t="s">
        <v>207</v>
      </c>
      <c r="I13" s="17">
        <v>100000</v>
      </c>
      <c r="J13" s="17">
        <v>100000</v>
      </c>
      <c r="K13" s="17">
        <v>100000</v>
      </c>
      <c r="L13" s="17"/>
      <c r="M13" s="17"/>
      <c r="N13" s="17"/>
      <c r="O13" s="17"/>
      <c r="P13" s="17"/>
      <c r="Q13" s="17"/>
      <c r="R13" s="17"/>
      <c r="S13" s="17"/>
      <c r="T13" s="17"/>
      <c r="U13" s="17"/>
      <c r="V13" s="17"/>
      <c r="W13" s="17"/>
    </row>
    <row customHeight="1" ht="21.75">
      <c r="A14" s="63" t="s">
        <v>195</v>
      </c>
      <c r="B14" s="63" t="s">
        <v>210</v>
      </c>
      <c r="C14" s="63" t="s">
        <v>211</v>
      </c>
      <c r="D14" s="63" t="s">
        <v>69</v>
      </c>
      <c r="E14" s="63" t="s">
        <v>104</v>
      </c>
      <c r="F14" s="63" t="s">
        <v>105</v>
      </c>
      <c r="G14" s="63" t="s">
        <v>212</v>
      </c>
      <c r="H14" s="63" t="s">
        <v>213</v>
      </c>
      <c r="I14" s="17">
        <v>1200000</v>
      </c>
      <c r="J14" s="17">
        <v>1200000</v>
      </c>
      <c r="K14" s="17">
        <v>1200000</v>
      </c>
      <c r="L14" s="17"/>
      <c r="M14" s="17"/>
      <c r="N14" s="17"/>
      <c r="O14" s="17"/>
      <c r="P14" s="17"/>
      <c r="Q14" s="17"/>
      <c r="R14" s="17"/>
      <c r="S14" s="17"/>
      <c r="T14" s="17"/>
      <c r="U14" s="17"/>
      <c r="V14" s="17"/>
      <c r="W14" s="17"/>
    </row>
    <row customHeight="1" ht="21.75">
      <c r="A15" s="63" t="s">
        <v>195</v>
      </c>
      <c r="B15" s="63" t="s">
        <v>214</v>
      </c>
      <c r="C15" s="63" t="s">
        <v>215</v>
      </c>
      <c r="D15" s="63" t="s">
        <v>69</v>
      </c>
      <c r="E15" s="63" t="s">
        <v>118</v>
      </c>
      <c r="F15" s="63" t="s">
        <v>119</v>
      </c>
      <c r="G15" s="63" t="s">
        <v>216</v>
      </c>
      <c r="H15" s="63" t="s">
        <v>217</v>
      </c>
      <c r="I15" s="17">
        <v>22000</v>
      </c>
      <c r="J15" s="17">
        <v>22000</v>
      </c>
      <c r="K15" s="17">
        <v>22000</v>
      </c>
      <c r="L15" s="17"/>
      <c r="M15" s="17"/>
      <c r="N15" s="17"/>
      <c r="O15" s="17"/>
      <c r="P15" s="17"/>
      <c r="Q15" s="17"/>
      <c r="R15" s="17"/>
      <c r="S15" s="17"/>
      <c r="T15" s="17"/>
      <c r="U15" s="17"/>
      <c r="V15" s="17"/>
      <c r="W15" s="17"/>
    </row>
    <row customHeight="1" ht="21.75">
      <c r="A16" s="63" t="s">
        <v>195</v>
      </c>
      <c r="B16" s="63" t="s">
        <v>218</v>
      </c>
      <c r="C16" s="63" t="s">
        <v>219</v>
      </c>
      <c r="D16" s="63" t="s">
        <v>69</v>
      </c>
      <c r="E16" s="63" t="s">
        <v>110</v>
      </c>
      <c r="F16" s="63" t="s">
        <v>111</v>
      </c>
      <c r="G16" s="63" t="s">
        <v>206</v>
      </c>
      <c r="H16" s="63" t="s">
        <v>207</v>
      </c>
      <c r="I16" s="17">
        <v>100000</v>
      </c>
      <c r="J16" s="17">
        <v>100000</v>
      </c>
      <c r="K16" s="17">
        <v>100000</v>
      </c>
      <c r="L16" s="17"/>
      <c r="M16" s="17"/>
      <c r="N16" s="17"/>
      <c r="O16" s="17"/>
      <c r="P16" s="17"/>
      <c r="Q16" s="17"/>
      <c r="R16" s="17"/>
      <c r="S16" s="17"/>
      <c r="T16" s="17"/>
      <c r="U16" s="17"/>
      <c r="V16" s="17"/>
      <c r="W16" s="17"/>
    </row>
    <row customHeight="1" ht="21.75">
      <c r="A17" s="63" t="s">
        <v>220</v>
      </c>
      <c r="B17" s="63" t="s">
        <v>221</v>
      </c>
      <c r="C17" s="63" t="s">
        <v>222</v>
      </c>
      <c r="D17" s="63" t="s">
        <v>69</v>
      </c>
      <c r="E17" s="63" t="s">
        <v>104</v>
      </c>
      <c r="F17" s="63" t="s">
        <v>105</v>
      </c>
      <c r="G17" s="63" t="s">
        <v>206</v>
      </c>
      <c r="H17" s="63" t="s">
        <v>207</v>
      </c>
      <c r="I17" s="17">
        <v>50000</v>
      </c>
      <c r="J17" s="17">
        <v>50000</v>
      </c>
      <c r="K17" s="17">
        <v>50000</v>
      </c>
      <c r="L17" s="17"/>
      <c r="M17" s="17"/>
      <c r="N17" s="17"/>
      <c r="O17" s="17"/>
      <c r="P17" s="17"/>
      <c r="Q17" s="17"/>
      <c r="R17" s="17"/>
      <c r="S17" s="17"/>
      <c r="T17" s="17"/>
      <c r="U17" s="17"/>
      <c r="V17" s="17"/>
      <c r="W17" s="17"/>
    </row>
    <row customHeight="1" ht="21.75">
      <c r="A18" s="63" t="s">
        <v>220</v>
      </c>
      <c r="B18" s="63" t="s">
        <v>223</v>
      </c>
      <c r="C18" s="63" t="s">
        <v>224</v>
      </c>
      <c r="D18" s="63" t="s">
        <v>69</v>
      </c>
      <c r="E18" s="63" t="s">
        <v>112</v>
      </c>
      <c r="F18" s="63" t="s">
        <v>113</v>
      </c>
      <c r="G18" s="63" t="s">
        <v>206</v>
      </c>
      <c r="H18" s="63" t="s">
        <v>207</v>
      </c>
      <c r="I18" s="17">
        <v>180000</v>
      </c>
      <c r="J18" s="17">
        <v>180000</v>
      </c>
      <c r="K18" s="17">
        <v>180000</v>
      </c>
      <c r="L18" s="17"/>
      <c r="M18" s="17"/>
      <c r="N18" s="17"/>
      <c r="O18" s="17"/>
      <c r="P18" s="17"/>
      <c r="Q18" s="17"/>
      <c r="R18" s="17"/>
      <c r="S18" s="17"/>
      <c r="T18" s="17"/>
      <c r="U18" s="17"/>
      <c r="V18" s="17"/>
      <c r="W18" s="17"/>
    </row>
    <row customHeight="1" ht="21.75">
      <c r="A19" s="63" t="s">
        <v>220</v>
      </c>
      <c r="B19" s="63" t="s">
        <v>225</v>
      </c>
      <c r="C19" s="63" t="s">
        <v>226</v>
      </c>
      <c r="D19" s="63" t="s">
        <v>69</v>
      </c>
      <c r="E19" s="63" t="s">
        <v>114</v>
      </c>
      <c r="F19" s="63" t="s">
        <v>115</v>
      </c>
      <c r="G19" s="63" t="s">
        <v>198</v>
      </c>
      <c r="H19" s="63" t="s">
        <v>199</v>
      </c>
      <c r="I19" s="17">
        <v>98000</v>
      </c>
      <c r="J19" s="17">
        <v>98000</v>
      </c>
      <c r="K19" s="17">
        <v>98000</v>
      </c>
      <c r="L19" s="17"/>
      <c r="M19" s="17"/>
      <c r="N19" s="17"/>
      <c r="O19" s="17"/>
      <c r="P19" s="17"/>
      <c r="Q19" s="17"/>
      <c r="R19" s="17"/>
      <c r="S19" s="17"/>
      <c r="T19" s="17"/>
      <c r="U19" s="17"/>
      <c r="V19" s="17"/>
      <c r="W19" s="17"/>
    </row>
    <row customHeight="1" ht="21.75">
      <c r="A20" s="63" t="s">
        <v>220</v>
      </c>
      <c r="B20" s="63" t="s">
        <v>225</v>
      </c>
      <c r="C20" s="63" t="s">
        <v>226</v>
      </c>
      <c r="D20" s="63" t="s">
        <v>69</v>
      </c>
      <c r="E20" s="63" t="s">
        <v>114</v>
      </c>
      <c r="F20" s="63" t="s">
        <v>115</v>
      </c>
      <c r="G20" s="63" t="s">
        <v>200</v>
      </c>
      <c r="H20" s="63" t="s">
        <v>201</v>
      </c>
      <c r="I20" s="17">
        <v>30000</v>
      </c>
      <c r="J20" s="17">
        <v>30000</v>
      </c>
      <c r="K20" s="17">
        <v>30000</v>
      </c>
      <c r="L20" s="17"/>
      <c r="M20" s="17"/>
      <c r="N20" s="17"/>
      <c r="O20" s="17"/>
      <c r="P20" s="17"/>
      <c r="Q20" s="17"/>
      <c r="R20" s="17"/>
      <c r="S20" s="17"/>
      <c r="T20" s="17"/>
      <c r="U20" s="17"/>
      <c r="V20" s="17"/>
      <c r="W20" s="17"/>
    </row>
    <row customHeight="1" ht="21.75">
      <c r="A21" s="63" t="s">
        <v>220</v>
      </c>
      <c r="B21" s="63" t="s">
        <v>225</v>
      </c>
      <c r="C21" s="63" t="s">
        <v>226</v>
      </c>
      <c r="D21" s="63" t="s">
        <v>69</v>
      </c>
      <c r="E21" s="63" t="s">
        <v>114</v>
      </c>
      <c r="F21" s="63" t="s">
        <v>115</v>
      </c>
      <c r="G21" s="63" t="s">
        <v>227</v>
      </c>
      <c r="H21" s="63" t="s">
        <v>228</v>
      </c>
      <c r="I21" s="17">
        <v>40000</v>
      </c>
      <c r="J21" s="17">
        <v>40000</v>
      </c>
      <c r="K21" s="17">
        <v>40000</v>
      </c>
      <c r="L21" s="17"/>
      <c r="M21" s="17"/>
      <c r="N21" s="17"/>
      <c r="O21" s="17"/>
      <c r="P21" s="17"/>
      <c r="Q21" s="17"/>
      <c r="R21" s="17"/>
      <c r="S21" s="17"/>
      <c r="T21" s="17"/>
      <c r="U21" s="17"/>
      <c r="V21" s="17"/>
      <c r="W21" s="17"/>
    </row>
    <row customHeight="1" ht="21.75">
      <c r="A22" s="63" t="s">
        <v>220</v>
      </c>
      <c r="B22" s="63" t="s">
        <v>225</v>
      </c>
      <c r="C22" s="63" t="s">
        <v>226</v>
      </c>
      <c r="D22" s="63" t="s">
        <v>69</v>
      </c>
      <c r="E22" s="63" t="s">
        <v>114</v>
      </c>
      <c r="F22" s="63" t="s">
        <v>115</v>
      </c>
      <c r="G22" s="63" t="s">
        <v>229</v>
      </c>
      <c r="H22" s="63" t="s">
        <v>230</v>
      </c>
      <c r="I22" s="17">
        <v>10000</v>
      </c>
      <c r="J22" s="17">
        <v>10000</v>
      </c>
      <c r="K22" s="17">
        <v>10000</v>
      </c>
      <c r="L22" s="17"/>
      <c r="M22" s="17"/>
      <c r="N22" s="17"/>
      <c r="O22" s="17"/>
      <c r="P22" s="17"/>
      <c r="Q22" s="17"/>
      <c r="R22" s="17"/>
      <c r="S22" s="17"/>
      <c r="T22" s="17"/>
      <c r="U22" s="17"/>
      <c r="V22" s="17"/>
      <c r="W22" s="17"/>
    </row>
    <row customHeight="1" ht="21.75">
      <c r="A23" s="63" t="s">
        <v>220</v>
      </c>
      <c r="B23" s="63" t="s">
        <v>231</v>
      </c>
      <c r="C23" s="63" t="s">
        <v>232</v>
      </c>
      <c r="D23" s="63" t="s">
        <v>69</v>
      </c>
      <c r="E23" s="63" t="s">
        <v>114</v>
      </c>
      <c r="F23" s="63" t="s">
        <v>115</v>
      </c>
      <c r="G23" s="63" t="s">
        <v>233</v>
      </c>
      <c r="H23" s="63" t="s">
        <v>234</v>
      </c>
      <c r="I23" s="17">
        <v>195500</v>
      </c>
      <c r="J23" s="17">
        <v>195500</v>
      </c>
      <c r="K23" s="17">
        <v>195500</v>
      </c>
      <c r="L23" s="17"/>
      <c r="M23" s="17"/>
      <c r="N23" s="17"/>
      <c r="O23" s="17"/>
      <c r="P23" s="17"/>
      <c r="Q23" s="17"/>
      <c r="R23" s="17"/>
      <c r="S23" s="17"/>
      <c r="T23" s="17"/>
      <c r="U23" s="17"/>
      <c r="V23" s="17"/>
      <c r="W23" s="17"/>
    </row>
    <row customHeight="1" ht="21.75">
      <c r="A24" s="63" t="s">
        <v>220</v>
      </c>
      <c r="B24" s="63" t="s">
        <v>235</v>
      </c>
      <c r="C24" s="63" t="s">
        <v>236</v>
      </c>
      <c r="D24" s="63" t="s">
        <v>69</v>
      </c>
      <c r="E24" s="63" t="s">
        <v>106</v>
      </c>
      <c r="F24" s="63" t="s">
        <v>107</v>
      </c>
      <c r="G24" s="63" t="s">
        <v>206</v>
      </c>
      <c r="H24" s="63" t="s">
        <v>207</v>
      </c>
      <c r="I24" s="17">
        <v>1000000</v>
      </c>
      <c r="J24" s="17">
        <v>1000000</v>
      </c>
      <c r="K24" s="17">
        <v>1000000</v>
      </c>
      <c r="L24" s="17"/>
      <c r="M24" s="17"/>
      <c r="N24" s="17"/>
      <c r="O24" s="17"/>
      <c r="P24" s="17"/>
      <c r="Q24" s="17"/>
      <c r="R24" s="17"/>
      <c r="S24" s="17"/>
      <c r="T24" s="17"/>
      <c r="U24" s="17"/>
      <c r="V24" s="17"/>
      <c r="W24" s="17"/>
    </row>
    <row customHeight="1" ht="21.75">
      <c r="A25" s="63" t="s">
        <v>220</v>
      </c>
      <c r="B25" s="63" t="s">
        <v>237</v>
      </c>
      <c r="C25" s="63" t="s">
        <v>238</v>
      </c>
      <c r="D25" s="63" t="s">
        <v>69</v>
      </c>
      <c r="E25" s="63" t="s">
        <v>114</v>
      </c>
      <c r="F25" s="63" t="s">
        <v>115</v>
      </c>
      <c r="G25" s="63" t="s">
        <v>239</v>
      </c>
      <c r="H25" s="63" t="s">
        <v>240</v>
      </c>
      <c r="I25" s="17">
        <v>7217800</v>
      </c>
      <c r="J25" s="17">
        <v>7217800</v>
      </c>
      <c r="K25" s="17">
        <v>7217800</v>
      </c>
      <c r="L25" s="17"/>
      <c r="M25" s="17"/>
      <c r="N25" s="17"/>
      <c r="O25" s="17"/>
      <c r="P25" s="17"/>
      <c r="Q25" s="17"/>
      <c r="R25" s="17"/>
      <c r="S25" s="17"/>
      <c r="T25" s="17"/>
      <c r="U25" s="17"/>
      <c r="V25" s="17"/>
      <c r="W25" s="17"/>
    </row>
    <row customHeight="1" ht="21.75">
      <c r="A26" s="63" t="s">
        <v>220</v>
      </c>
      <c r="B26" s="63" t="s">
        <v>237</v>
      </c>
      <c r="C26" s="63" t="s">
        <v>238</v>
      </c>
      <c r="D26" s="63" t="s">
        <v>69</v>
      </c>
      <c r="E26" s="63" t="s">
        <v>114</v>
      </c>
      <c r="F26" s="63" t="s">
        <v>115</v>
      </c>
      <c r="G26" s="63" t="s">
        <v>206</v>
      </c>
      <c r="H26" s="63" t="s">
        <v>207</v>
      </c>
      <c r="I26" s="17">
        <v>19200</v>
      </c>
      <c r="J26" s="17">
        <v>19200</v>
      </c>
      <c r="K26" s="17">
        <v>19200</v>
      </c>
      <c r="L26" s="17"/>
      <c r="M26" s="17"/>
      <c r="N26" s="17"/>
      <c r="O26" s="17"/>
      <c r="P26" s="17"/>
      <c r="Q26" s="17"/>
      <c r="R26" s="17"/>
      <c r="S26" s="17"/>
      <c r="T26" s="17"/>
      <c r="U26" s="17"/>
      <c r="V26" s="17"/>
      <c r="W26" s="17"/>
    </row>
    <row customHeight="1" ht="21.75">
      <c r="A27" s="63" t="s">
        <v>220</v>
      </c>
      <c r="B27" s="63" t="s">
        <v>241</v>
      </c>
      <c r="C27" s="63" t="s">
        <v>242</v>
      </c>
      <c r="D27" s="63" t="s">
        <v>69</v>
      </c>
      <c r="E27" s="63" t="s">
        <v>108</v>
      </c>
      <c r="F27" s="63" t="s">
        <v>109</v>
      </c>
      <c r="G27" s="63" t="s">
        <v>198</v>
      </c>
      <c r="H27" s="63" t="s">
        <v>199</v>
      </c>
      <c r="I27" s="17">
        <v>20000</v>
      </c>
      <c r="J27" s="17">
        <v>20000</v>
      </c>
      <c r="K27" s="17">
        <v>20000</v>
      </c>
      <c r="L27" s="17"/>
      <c r="M27" s="17"/>
      <c r="N27" s="17"/>
      <c r="O27" s="17"/>
      <c r="P27" s="17"/>
      <c r="Q27" s="17"/>
      <c r="R27" s="17"/>
      <c r="S27" s="17"/>
      <c r="T27" s="17"/>
      <c r="U27" s="17"/>
      <c r="V27" s="17"/>
      <c r="W27" s="17"/>
    </row>
    <row customHeight="1" ht="21.75">
      <c r="A28" s="63" t="s">
        <v>220</v>
      </c>
      <c r="B28" s="63" t="s">
        <v>241</v>
      </c>
      <c r="C28" s="63" t="s">
        <v>242</v>
      </c>
      <c r="D28" s="63" t="s">
        <v>69</v>
      </c>
      <c r="E28" s="63" t="s">
        <v>108</v>
      </c>
      <c r="F28" s="63" t="s">
        <v>109</v>
      </c>
      <c r="G28" s="63" t="s">
        <v>206</v>
      </c>
      <c r="H28" s="63" t="s">
        <v>207</v>
      </c>
      <c r="I28" s="17">
        <v>180000</v>
      </c>
      <c r="J28" s="17">
        <v>180000</v>
      </c>
      <c r="K28" s="17">
        <v>180000</v>
      </c>
      <c r="L28" s="17"/>
      <c r="M28" s="17"/>
      <c r="N28" s="17"/>
      <c r="O28" s="17"/>
      <c r="P28" s="17"/>
      <c r="Q28" s="17"/>
      <c r="R28" s="17"/>
      <c r="S28" s="17"/>
      <c r="T28" s="17"/>
      <c r="U28" s="17"/>
      <c r="V28" s="17"/>
      <c r="W28" s="17"/>
    </row>
    <row customHeight="1" ht="21.75">
      <c r="A29" s="63" t="s">
        <v>220</v>
      </c>
      <c r="B29" s="63" t="s">
        <v>243</v>
      </c>
      <c r="C29" s="63" t="s">
        <v>244</v>
      </c>
      <c r="D29" s="63" t="s">
        <v>69</v>
      </c>
      <c r="E29" s="63" t="s">
        <v>114</v>
      </c>
      <c r="F29" s="63" t="s">
        <v>115</v>
      </c>
      <c r="G29" s="63" t="s">
        <v>198</v>
      </c>
      <c r="H29" s="63" t="s">
        <v>199</v>
      </c>
      <c r="I29" s="17">
        <v>130000</v>
      </c>
      <c r="J29" s="17">
        <v>130000</v>
      </c>
      <c r="K29" s="17">
        <v>130000</v>
      </c>
      <c r="L29" s="17"/>
      <c r="M29" s="17"/>
      <c r="N29" s="17"/>
      <c r="O29" s="17"/>
      <c r="P29" s="17"/>
      <c r="Q29" s="17"/>
      <c r="R29" s="17"/>
      <c r="S29" s="17"/>
      <c r="T29" s="17"/>
      <c r="U29" s="17"/>
      <c r="V29" s="17"/>
      <c r="W29" s="17"/>
    </row>
    <row customHeight="1" ht="21.75">
      <c r="A30" s="63" t="s">
        <v>220</v>
      </c>
      <c r="B30" s="63" t="s">
        <v>243</v>
      </c>
      <c r="C30" s="63" t="s">
        <v>244</v>
      </c>
      <c r="D30" s="63" t="s">
        <v>69</v>
      </c>
      <c r="E30" s="63" t="s">
        <v>114</v>
      </c>
      <c r="F30" s="63" t="s">
        <v>115</v>
      </c>
      <c r="G30" s="63" t="s">
        <v>227</v>
      </c>
      <c r="H30" s="63" t="s">
        <v>228</v>
      </c>
      <c r="I30" s="17">
        <v>10000</v>
      </c>
      <c r="J30" s="17">
        <v>10000</v>
      </c>
      <c r="K30" s="17">
        <v>10000</v>
      </c>
      <c r="L30" s="17"/>
      <c r="M30" s="17"/>
      <c r="N30" s="17"/>
      <c r="O30" s="17"/>
      <c r="P30" s="17"/>
      <c r="Q30" s="17"/>
      <c r="R30" s="17"/>
      <c r="S30" s="17"/>
      <c r="T30" s="17"/>
      <c r="U30" s="17"/>
      <c r="V30" s="17"/>
      <c r="W30" s="17"/>
    </row>
    <row customHeight="1" ht="21.75">
      <c r="A31" s="63" t="s">
        <v>220</v>
      </c>
      <c r="B31" s="63" t="s">
        <v>243</v>
      </c>
      <c r="C31" s="63" t="s">
        <v>244</v>
      </c>
      <c r="D31" s="63" t="s">
        <v>69</v>
      </c>
      <c r="E31" s="63" t="s">
        <v>114</v>
      </c>
      <c r="F31" s="63" t="s">
        <v>115</v>
      </c>
      <c r="G31" s="63" t="s">
        <v>233</v>
      </c>
      <c r="H31" s="63" t="s">
        <v>234</v>
      </c>
      <c r="I31" s="17">
        <v>449000</v>
      </c>
      <c r="J31" s="17">
        <v>449000</v>
      </c>
      <c r="K31" s="17">
        <v>449000</v>
      </c>
      <c r="L31" s="17"/>
      <c r="M31" s="17"/>
      <c r="N31" s="17"/>
      <c r="O31" s="17"/>
      <c r="P31" s="17"/>
      <c r="Q31" s="17"/>
      <c r="R31" s="17"/>
      <c r="S31" s="17"/>
      <c r="T31" s="17"/>
      <c r="U31" s="17"/>
      <c r="V31" s="17"/>
      <c r="W31" s="17"/>
    </row>
    <row customHeight="1" ht="21.75">
      <c r="A32" s="63" t="s">
        <v>220</v>
      </c>
      <c r="B32" s="63" t="s">
        <v>245</v>
      </c>
      <c r="C32" s="63" t="s">
        <v>246</v>
      </c>
      <c r="D32" s="63" t="s">
        <v>69</v>
      </c>
      <c r="E32" s="63" t="s">
        <v>114</v>
      </c>
      <c r="F32" s="63" t="s">
        <v>115</v>
      </c>
      <c r="G32" s="63" t="s">
        <v>206</v>
      </c>
      <c r="H32" s="63" t="s">
        <v>207</v>
      </c>
      <c r="I32" s="17">
        <v>130000</v>
      </c>
      <c r="J32" s="17">
        <v>130000</v>
      </c>
      <c r="K32" s="17">
        <v>130000</v>
      </c>
      <c r="L32" s="17"/>
      <c r="M32" s="17"/>
      <c r="N32" s="17"/>
      <c r="O32" s="17"/>
      <c r="P32" s="17"/>
      <c r="Q32" s="17"/>
      <c r="R32" s="17"/>
      <c r="S32" s="17"/>
      <c r="T32" s="17"/>
      <c r="U32" s="17"/>
      <c r="V32" s="17"/>
      <c r="W32" s="17"/>
    </row>
    <row customHeight="1" ht="21.75">
      <c r="A33" s="63" t="s">
        <v>220</v>
      </c>
      <c r="B33" s="63" t="s">
        <v>247</v>
      </c>
      <c r="C33" s="63" t="s">
        <v>248</v>
      </c>
      <c r="D33" s="63" t="s">
        <v>69</v>
      </c>
      <c r="E33" s="63" t="s">
        <v>123</v>
      </c>
      <c r="F33" s="63" t="s">
        <v>124</v>
      </c>
      <c r="G33" s="63" t="s">
        <v>206</v>
      </c>
      <c r="H33" s="63" t="s">
        <v>207</v>
      </c>
      <c r="I33" s="17">
        <v>5000000</v>
      </c>
      <c r="J33" s="17"/>
      <c r="K33" s="17"/>
      <c r="L33" s="17">
        <v>5000000</v>
      </c>
      <c r="M33" s="17"/>
      <c r="N33" s="17"/>
      <c r="O33" s="17"/>
      <c r="P33" s="17"/>
      <c r="Q33" s="17"/>
      <c r="R33" s="17"/>
      <c r="S33" s="17"/>
      <c r="T33" s="17"/>
      <c r="U33" s="17"/>
      <c r="V33" s="17"/>
      <c r="W33" s="17"/>
    </row>
    <row customHeight="1" ht="18.75">
      <c r="A34" s="120" t="s">
        <v>164</v>
      </c>
      <c r="B34" s="134"/>
      <c r="C34" s="134"/>
      <c r="D34" s="134"/>
      <c r="E34" s="134"/>
      <c r="F34" s="134"/>
      <c r="G34" s="134"/>
      <c r="H34" s="61"/>
      <c r="I34" s="17">
        <v>16621500</v>
      </c>
      <c r="J34" s="17">
        <v>11621500</v>
      </c>
      <c r="K34" s="17">
        <v>11621500</v>
      </c>
      <c r="L34" s="17">
        <v>5000000</v>
      </c>
      <c r="M34" s="17"/>
      <c r="N34" s="17"/>
      <c r="O34" s="17"/>
      <c r="P34" s="17"/>
      <c r="Q34" s="17"/>
      <c r="R34" s="17"/>
      <c r="S34" s="17"/>
      <c r="T34" s="17"/>
      <c r="U34" s="17"/>
      <c r="V34" s="17"/>
      <c r="W34" s="17"/>
    </row>
  </sheetData>
  <mergeCells count="28">
    <mergeCell ref="A34:H34"/>
    <mergeCell ref="U5:U7"/>
    <mergeCell ref="B4:B7"/>
    <mergeCell ref="J5:K6"/>
    <mergeCell ref="A2:W2"/>
    <mergeCell ref="F4:F7"/>
    <mergeCell ref="A4:A7"/>
    <mergeCell ref="C4:C7"/>
    <mergeCell ref="A3:H3"/>
    <mergeCell ref="D4:D7"/>
    <mergeCell ref="G4:G7"/>
    <mergeCell ref="H4:H7"/>
    <mergeCell ref="I4:I7"/>
    <mergeCell ref="L5:L7"/>
    <mergeCell ref="E4:E7"/>
    <mergeCell ref="M5:M7"/>
    <mergeCell ref="J4:M4"/>
    <mergeCell ref="N4:P4"/>
    <mergeCell ref="N5:N7"/>
    <mergeCell ref="O5:O7"/>
    <mergeCell ref="P5:P7"/>
    <mergeCell ref="Q4:Q7"/>
    <mergeCell ref="R4:W4"/>
    <mergeCell ref="R5:R7"/>
    <mergeCell ref="S5:S7"/>
    <mergeCell ref="T5:T7"/>
    <mergeCell ref="V5:V7"/>
    <mergeCell ref="W5:W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E448C-E3F6-092B-8BC4-5B6C010AA8B3}" mc:Ignorable="x14ac xr xr2 xr3">
  <sheetPr>
    <outlinePr summaryRight="0"/>
    <pageSetUpPr fitToPage="1"/>
  </sheetPr>
  <dimension ref="A1:J111"/>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8">
      <c r="J1" s="100" t="s">
        <v>249</v>
      </c>
    </row>
    <row customHeight="1" ht="39.75">
      <c r="A2" s="135">
        <f>"2026"&amp;"年部门项目支出绩效目标表"</f>
      </c>
      <c r="B2" s="102"/>
      <c r="C2" s="102"/>
      <c r="D2" s="102"/>
      <c r="E2" s="102"/>
      <c r="F2" s="101"/>
      <c r="G2" s="102"/>
      <c r="H2" s="101"/>
      <c r="I2" s="101"/>
      <c r="J2" s="102"/>
    </row>
    <row customHeight="1" ht="17.25">
      <c r="A3" s="69">
        <f>"单位名称："&amp;"云南滇中新区林业和草原局"</f>
      </c>
    </row>
    <row customHeight="1" ht="44.25">
      <c r="A4" s="132" t="s">
        <v>250</v>
      </c>
      <c r="B4" s="132" t="s">
        <v>251</v>
      </c>
      <c r="C4" s="132" t="s">
        <v>252</v>
      </c>
      <c r="D4" s="132" t="s">
        <v>253</v>
      </c>
      <c r="E4" s="132" t="s">
        <v>254</v>
      </c>
      <c r="F4" s="136" t="s">
        <v>255</v>
      </c>
      <c r="G4" s="132" t="s">
        <v>256</v>
      </c>
      <c r="H4" s="136" t="s">
        <v>257</v>
      </c>
      <c r="I4" s="136" t="s">
        <v>258</v>
      </c>
      <c r="J4" s="132" t="s">
        <v>259</v>
      </c>
    </row>
    <row customHeight="1" ht="18.75">
      <c r="A5" s="137">
        <v>1</v>
      </c>
      <c r="B5" s="137">
        <v>2</v>
      </c>
      <c r="C5" s="137">
        <v>3</v>
      </c>
      <c r="D5" s="137">
        <v>4</v>
      </c>
      <c r="E5" s="137">
        <v>5</v>
      </c>
      <c r="F5" s="119">
        <v>6</v>
      </c>
      <c r="G5" s="137">
        <v>7</v>
      </c>
      <c r="H5" s="119">
        <v>8</v>
      </c>
      <c r="I5" s="119">
        <v>9</v>
      </c>
      <c r="J5" s="137">
        <v>10</v>
      </c>
    </row>
    <row customHeight="1" ht="42">
      <c r="A6" s="64" t="s">
        <v>69</v>
      </c>
      <c r="B6" s="63"/>
      <c r="C6" s="63"/>
      <c r="D6" s="63"/>
      <c r="E6" s="138"/>
      <c r="F6" s="37"/>
      <c r="G6" s="138"/>
      <c r="H6" s="37"/>
      <c r="I6" s="37"/>
      <c r="J6" s="138"/>
    </row>
    <row customHeight="1" ht="42">
      <c r="A7" s="83" t="s">
        <v>69</v>
      </c>
      <c r="B7" s="40"/>
      <c r="C7" s="40"/>
      <c r="D7" s="40"/>
      <c r="E7" s="64"/>
      <c r="F7" s="40"/>
      <c r="G7" s="64"/>
      <c r="H7" s="40"/>
      <c r="I7" s="40"/>
      <c r="J7" s="64"/>
    </row>
    <row customHeight="1" ht="42">
      <c r="A8" s="84" t="s">
        <v>197</v>
      </c>
      <c r="B8" s="40" t="s">
        <v>260</v>
      </c>
      <c r="C8" s="40" t="s">
        <v>261</v>
      </c>
      <c r="D8" s="40" t="s">
        <v>262</v>
      </c>
      <c r="E8" s="64" t="s">
        <v>263</v>
      </c>
      <c r="F8" s="40" t="s">
        <v>264</v>
      </c>
      <c r="G8" s="64" t="s">
        <v>265</v>
      </c>
      <c r="H8" s="40" t="s">
        <v>266</v>
      </c>
      <c r="I8" s="40" t="s">
        <v>267</v>
      </c>
      <c r="J8" s="64" t="s">
        <v>268</v>
      </c>
    </row>
    <row customHeight="1" ht="42">
      <c r="A9" s="84" t="s">
        <v>197</v>
      </c>
      <c r="B9" s="40" t="s">
        <v>260</v>
      </c>
      <c r="C9" s="40" t="s">
        <v>261</v>
      </c>
      <c r="D9" s="40" t="s">
        <v>269</v>
      </c>
      <c r="E9" s="64" t="s">
        <v>270</v>
      </c>
      <c r="F9" s="40" t="s">
        <v>264</v>
      </c>
      <c r="G9" s="64" t="s">
        <v>271</v>
      </c>
      <c r="H9" s="40" t="s">
        <v>272</v>
      </c>
      <c r="I9" s="40" t="s">
        <v>267</v>
      </c>
      <c r="J9" s="64" t="s">
        <v>270</v>
      </c>
    </row>
    <row customHeight="1" ht="42">
      <c r="A10" s="84" t="s">
        <v>197</v>
      </c>
      <c r="B10" s="40" t="s">
        <v>260</v>
      </c>
      <c r="C10" s="40" t="s">
        <v>261</v>
      </c>
      <c r="D10" s="40" t="s">
        <v>269</v>
      </c>
      <c r="E10" s="64" t="s">
        <v>270</v>
      </c>
      <c r="F10" s="40" t="s">
        <v>264</v>
      </c>
      <c r="G10" s="64" t="s">
        <v>271</v>
      </c>
      <c r="H10" s="40" t="s">
        <v>272</v>
      </c>
      <c r="I10" s="40" t="s">
        <v>267</v>
      </c>
      <c r="J10" s="64" t="s">
        <v>270</v>
      </c>
    </row>
    <row customHeight="1" ht="42">
      <c r="A11" s="84" t="s">
        <v>197</v>
      </c>
      <c r="B11" s="40" t="s">
        <v>260</v>
      </c>
      <c r="C11" s="40" t="s">
        <v>261</v>
      </c>
      <c r="D11" s="40" t="s">
        <v>273</v>
      </c>
      <c r="E11" s="64" t="s">
        <v>274</v>
      </c>
      <c r="F11" s="40" t="s">
        <v>275</v>
      </c>
      <c r="G11" s="64" t="s">
        <v>265</v>
      </c>
      <c r="H11" s="40" t="s">
        <v>276</v>
      </c>
      <c r="I11" s="40" t="s">
        <v>277</v>
      </c>
      <c r="J11" s="64" t="s">
        <v>274</v>
      </c>
    </row>
    <row customHeight="1" ht="42">
      <c r="A12" s="84" t="s">
        <v>197</v>
      </c>
      <c r="B12" s="40" t="s">
        <v>260</v>
      </c>
      <c r="C12" s="40" t="s">
        <v>278</v>
      </c>
      <c r="D12" s="40" t="s">
        <v>279</v>
      </c>
      <c r="E12" s="64" t="s">
        <v>280</v>
      </c>
      <c r="F12" s="40" t="s">
        <v>264</v>
      </c>
      <c r="G12" s="64" t="s">
        <v>281</v>
      </c>
      <c r="H12" s="40" t="s">
        <v>272</v>
      </c>
      <c r="I12" s="40" t="s">
        <v>267</v>
      </c>
      <c r="J12" s="64" t="s">
        <v>280</v>
      </c>
    </row>
    <row customHeight="1" ht="42">
      <c r="A13" s="84" t="s">
        <v>197</v>
      </c>
      <c r="B13" s="40" t="s">
        <v>260</v>
      </c>
      <c r="C13" s="40" t="s">
        <v>282</v>
      </c>
      <c r="D13" s="40" t="s">
        <v>283</v>
      </c>
      <c r="E13" s="64" t="s">
        <v>284</v>
      </c>
      <c r="F13" s="40" t="s">
        <v>264</v>
      </c>
      <c r="G13" s="64" t="s">
        <v>281</v>
      </c>
      <c r="H13" s="40" t="s">
        <v>272</v>
      </c>
      <c r="I13" s="40" t="s">
        <v>267</v>
      </c>
      <c r="J13" s="64" t="s">
        <v>285</v>
      </c>
    </row>
    <row customHeight="1" ht="42">
      <c r="A14" s="84" t="s">
        <v>205</v>
      </c>
      <c r="B14" s="40" t="s">
        <v>286</v>
      </c>
      <c r="C14" s="40" t="s">
        <v>261</v>
      </c>
      <c r="D14" s="40" t="s">
        <v>269</v>
      </c>
      <c r="E14" s="64" t="s">
        <v>287</v>
      </c>
      <c r="F14" s="40" t="s">
        <v>288</v>
      </c>
      <c r="G14" s="64" t="s">
        <v>265</v>
      </c>
      <c r="H14" s="40" t="s">
        <v>276</v>
      </c>
      <c r="I14" s="40" t="s">
        <v>277</v>
      </c>
      <c r="J14" s="64" t="s">
        <v>289</v>
      </c>
    </row>
    <row customHeight="1" ht="42">
      <c r="A15" s="84" t="s">
        <v>205</v>
      </c>
      <c r="B15" s="40" t="s">
        <v>286</v>
      </c>
      <c r="C15" s="40" t="s">
        <v>278</v>
      </c>
      <c r="D15" s="40" t="s">
        <v>290</v>
      </c>
      <c r="E15" s="64" t="s">
        <v>291</v>
      </c>
      <c r="F15" s="40" t="s">
        <v>264</v>
      </c>
      <c r="G15" s="64" t="s">
        <v>265</v>
      </c>
      <c r="H15" s="40" t="s">
        <v>276</v>
      </c>
      <c r="I15" s="40" t="s">
        <v>277</v>
      </c>
      <c r="J15" s="64" t="s">
        <v>292</v>
      </c>
    </row>
    <row customHeight="1" ht="42">
      <c r="A16" s="84" t="s">
        <v>205</v>
      </c>
      <c r="B16" s="40" t="s">
        <v>286</v>
      </c>
      <c r="C16" s="40" t="s">
        <v>282</v>
      </c>
      <c r="D16" s="40" t="s">
        <v>283</v>
      </c>
      <c r="E16" s="64" t="s">
        <v>293</v>
      </c>
      <c r="F16" s="40" t="s">
        <v>264</v>
      </c>
      <c r="G16" s="64" t="s">
        <v>281</v>
      </c>
      <c r="H16" s="40" t="s">
        <v>272</v>
      </c>
      <c r="I16" s="40" t="s">
        <v>267</v>
      </c>
      <c r="J16" s="64" t="s">
        <v>294</v>
      </c>
    </row>
    <row customHeight="1" ht="42">
      <c r="A17" s="84" t="s">
        <v>205</v>
      </c>
      <c r="B17" s="40" t="s">
        <v>286</v>
      </c>
      <c r="C17" s="40" t="s">
        <v>295</v>
      </c>
      <c r="D17" s="40" t="s">
        <v>296</v>
      </c>
      <c r="E17" s="64" t="s">
        <v>297</v>
      </c>
      <c r="F17" s="40" t="s">
        <v>288</v>
      </c>
      <c r="G17" s="64" t="s">
        <v>265</v>
      </c>
      <c r="H17" s="40" t="s">
        <v>276</v>
      </c>
      <c r="I17" s="40" t="s">
        <v>277</v>
      </c>
      <c r="J17" s="64" t="s">
        <v>298</v>
      </c>
    </row>
    <row customHeight="1" ht="42">
      <c r="A18" s="84" t="s">
        <v>248</v>
      </c>
      <c r="B18" s="40" t="s">
        <v>299</v>
      </c>
      <c r="C18" s="40" t="s">
        <v>261</v>
      </c>
      <c r="D18" s="40" t="s">
        <v>262</v>
      </c>
      <c r="E18" s="64" t="s">
        <v>300</v>
      </c>
      <c r="F18" s="40" t="s">
        <v>264</v>
      </c>
      <c r="G18" s="64" t="s">
        <v>301</v>
      </c>
      <c r="H18" s="40" t="s">
        <v>302</v>
      </c>
      <c r="I18" s="40" t="s">
        <v>267</v>
      </c>
      <c r="J18" s="64" t="s">
        <v>303</v>
      </c>
    </row>
    <row customHeight="1" ht="42">
      <c r="A19" s="84" t="s">
        <v>248</v>
      </c>
      <c r="B19" s="40" t="s">
        <v>299</v>
      </c>
      <c r="C19" s="40" t="s">
        <v>261</v>
      </c>
      <c r="D19" s="40" t="s">
        <v>262</v>
      </c>
      <c r="E19" s="64" t="s">
        <v>304</v>
      </c>
      <c r="F19" s="40" t="s">
        <v>264</v>
      </c>
      <c r="G19" s="64" t="s">
        <v>305</v>
      </c>
      <c r="H19" s="40" t="s">
        <v>272</v>
      </c>
      <c r="I19" s="40" t="s">
        <v>267</v>
      </c>
      <c r="J19" s="64" t="s">
        <v>306</v>
      </c>
    </row>
    <row customHeight="1" ht="42">
      <c r="A20" s="84" t="s">
        <v>248</v>
      </c>
      <c r="B20" s="40" t="s">
        <v>299</v>
      </c>
      <c r="C20" s="40" t="s">
        <v>278</v>
      </c>
      <c r="D20" s="40" t="s">
        <v>279</v>
      </c>
      <c r="E20" s="64" t="s">
        <v>307</v>
      </c>
      <c r="F20" s="40" t="s">
        <v>264</v>
      </c>
      <c r="G20" s="64" t="s">
        <v>308</v>
      </c>
      <c r="H20" s="40" t="s">
        <v>276</v>
      </c>
      <c r="I20" s="40" t="s">
        <v>267</v>
      </c>
      <c r="J20" s="64" t="s">
        <v>309</v>
      </c>
    </row>
    <row customHeight="1" ht="42">
      <c r="A21" s="84" t="s">
        <v>248</v>
      </c>
      <c r="B21" s="40" t="s">
        <v>299</v>
      </c>
      <c r="C21" s="40" t="s">
        <v>278</v>
      </c>
      <c r="D21" s="40" t="s">
        <v>310</v>
      </c>
      <c r="E21" s="64" t="s">
        <v>311</v>
      </c>
      <c r="F21" s="40" t="s">
        <v>288</v>
      </c>
      <c r="G21" s="64" t="s">
        <v>312</v>
      </c>
      <c r="H21" s="40" t="s">
        <v>276</v>
      </c>
      <c r="I21" s="40" t="s">
        <v>277</v>
      </c>
      <c r="J21" s="64" t="s">
        <v>313</v>
      </c>
    </row>
    <row customHeight="1" ht="42">
      <c r="A22" s="84" t="s">
        <v>248</v>
      </c>
      <c r="B22" s="40" t="s">
        <v>299</v>
      </c>
      <c r="C22" s="40" t="s">
        <v>278</v>
      </c>
      <c r="D22" s="40" t="s">
        <v>290</v>
      </c>
      <c r="E22" s="64" t="s">
        <v>314</v>
      </c>
      <c r="F22" s="40" t="s">
        <v>288</v>
      </c>
      <c r="G22" s="64" t="s">
        <v>265</v>
      </c>
      <c r="H22" s="40" t="s">
        <v>276</v>
      </c>
      <c r="I22" s="40" t="s">
        <v>277</v>
      </c>
      <c r="J22" s="64" t="s">
        <v>315</v>
      </c>
    </row>
    <row customHeight="1" ht="42">
      <c r="A23" s="84" t="s">
        <v>248</v>
      </c>
      <c r="B23" s="40" t="s">
        <v>299</v>
      </c>
      <c r="C23" s="40" t="s">
        <v>282</v>
      </c>
      <c r="D23" s="40" t="s">
        <v>283</v>
      </c>
      <c r="E23" s="64" t="s">
        <v>316</v>
      </c>
      <c r="F23" s="40" t="s">
        <v>264</v>
      </c>
      <c r="G23" s="64" t="s">
        <v>317</v>
      </c>
      <c r="H23" s="40" t="s">
        <v>272</v>
      </c>
      <c r="I23" s="40" t="s">
        <v>267</v>
      </c>
      <c r="J23" s="64" t="s">
        <v>318</v>
      </c>
    </row>
    <row customHeight="1" ht="42">
      <c r="A24" s="84" t="s">
        <v>232</v>
      </c>
      <c r="B24" s="40" t="s">
        <v>319</v>
      </c>
      <c r="C24" s="40" t="s">
        <v>261</v>
      </c>
      <c r="D24" s="40" t="s">
        <v>262</v>
      </c>
      <c r="E24" s="64" t="s">
        <v>320</v>
      </c>
      <c r="F24" s="40" t="s">
        <v>264</v>
      </c>
      <c r="G24" s="64" t="s">
        <v>265</v>
      </c>
      <c r="H24" s="40" t="s">
        <v>266</v>
      </c>
      <c r="I24" s="40" t="s">
        <v>267</v>
      </c>
      <c r="J24" s="64" t="s">
        <v>321</v>
      </c>
    </row>
    <row customHeight="1" ht="42">
      <c r="A25" s="84" t="s">
        <v>232</v>
      </c>
      <c r="B25" s="40" t="s">
        <v>319</v>
      </c>
      <c r="C25" s="40" t="s">
        <v>261</v>
      </c>
      <c r="D25" s="40" t="s">
        <v>269</v>
      </c>
      <c r="E25" s="64" t="s">
        <v>322</v>
      </c>
      <c r="F25" s="40" t="s">
        <v>264</v>
      </c>
      <c r="G25" s="64" t="s">
        <v>323</v>
      </c>
      <c r="H25" s="40" t="s">
        <v>272</v>
      </c>
      <c r="I25" s="40" t="s">
        <v>267</v>
      </c>
      <c r="J25" s="64" t="s">
        <v>324</v>
      </c>
    </row>
    <row customHeight="1" ht="42">
      <c r="A26" s="84" t="s">
        <v>232</v>
      </c>
      <c r="B26" s="40" t="s">
        <v>319</v>
      </c>
      <c r="C26" s="40" t="s">
        <v>261</v>
      </c>
      <c r="D26" s="40" t="s">
        <v>273</v>
      </c>
      <c r="E26" s="64" t="s">
        <v>325</v>
      </c>
      <c r="F26" s="40" t="s">
        <v>264</v>
      </c>
      <c r="G26" s="64" t="s">
        <v>323</v>
      </c>
      <c r="H26" s="40" t="s">
        <v>272</v>
      </c>
      <c r="I26" s="40" t="s">
        <v>267</v>
      </c>
      <c r="J26" s="64" t="s">
        <v>326</v>
      </c>
    </row>
    <row customHeight="1" ht="42">
      <c r="A27" s="84" t="s">
        <v>232</v>
      </c>
      <c r="B27" s="40" t="s">
        <v>319</v>
      </c>
      <c r="C27" s="40" t="s">
        <v>278</v>
      </c>
      <c r="D27" s="40" t="s">
        <v>279</v>
      </c>
      <c r="E27" s="64" t="s">
        <v>327</v>
      </c>
      <c r="F27" s="40" t="s">
        <v>288</v>
      </c>
      <c r="G27" s="64" t="s">
        <v>328</v>
      </c>
      <c r="H27" s="40" t="s">
        <v>276</v>
      </c>
      <c r="I27" s="40" t="s">
        <v>267</v>
      </c>
      <c r="J27" s="64" t="s">
        <v>327</v>
      </c>
    </row>
    <row customHeight="1" ht="42">
      <c r="A28" s="84" t="s">
        <v>232</v>
      </c>
      <c r="B28" s="40" t="s">
        <v>319</v>
      </c>
      <c r="C28" s="40" t="s">
        <v>278</v>
      </c>
      <c r="D28" s="40" t="s">
        <v>310</v>
      </c>
      <c r="E28" s="64" t="s">
        <v>329</v>
      </c>
      <c r="F28" s="40" t="s">
        <v>275</v>
      </c>
      <c r="G28" s="64" t="s">
        <v>330</v>
      </c>
      <c r="H28" s="40" t="s">
        <v>272</v>
      </c>
      <c r="I28" s="40" t="s">
        <v>267</v>
      </c>
      <c r="J28" s="64" t="s">
        <v>331</v>
      </c>
    </row>
    <row customHeight="1" ht="42">
      <c r="A29" s="84" t="s">
        <v>232</v>
      </c>
      <c r="B29" s="40" t="s">
        <v>319</v>
      </c>
      <c r="C29" s="40" t="s">
        <v>278</v>
      </c>
      <c r="D29" s="40" t="s">
        <v>290</v>
      </c>
      <c r="E29" s="64" t="s">
        <v>332</v>
      </c>
      <c r="F29" s="40" t="s">
        <v>275</v>
      </c>
      <c r="G29" s="64" t="s">
        <v>333</v>
      </c>
      <c r="H29" s="40" t="s">
        <v>272</v>
      </c>
      <c r="I29" s="40" t="s">
        <v>267</v>
      </c>
      <c r="J29" s="64" t="s">
        <v>334</v>
      </c>
    </row>
    <row customHeight="1" ht="42">
      <c r="A30" s="84" t="s">
        <v>232</v>
      </c>
      <c r="B30" s="40" t="s">
        <v>319</v>
      </c>
      <c r="C30" s="40" t="s">
        <v>282</v>
      </c>
      <c r="D30" s="40" t="s">
        <v>283</v>
      </c>
      <c r="E30" s="64" t="s">
        <v>335</v>
      </c>
      <c r="F30" s="40" t="s">
        <v>264</v>
      </c>
      <c r="G30" s="64" t="s">
        <v>323</v>
      </c>
      <c r="H30" s="40" t="s">
        <v>272</v>
      </c>
      <c r="I30" s="40" t="s">
        <v>277</v>
      </c>
      <c r="J30" s="64" t="s">
        <v>336</v>
      </c>
    </row>
    <row customHeight="1" ht="42">
      <c r="A31" s="84" t="s">
        <v>219</v>
      </c>
      <c r="B31" s="40" t="s">
        <v>337</v>
      </c>
      <c r="C31" s="40" t="s">
        <v>261</v>
      </c>
      <c r="D31" s="40" t="s">
        <v>269</v>
      </c>
      <c r="E31" s="64" t="s">
        <v>338</v>
      </c>
      <c r="F31" s="40" t="s">
        <v>288</v>
      </c>
      <c r="G31" s="64" t="s">
        <v>339</v>
      </c>
      <c r="H31" s="40" t="s">
        <v>272</v>
      </c>
      <c r="I31" s="40" t="s">
        <v>277</v>
      </c>
      <c r="J31" s="64" t="s">
        <v>340</v>
      </c>
    </row>
    <row customHeight="1" ht="42">
      <c r="A32" s="84" t="s">
        <v>219</v>
      </c>
      <c r="B32" s="40" t="s">
        <v>337</v>
      </c>
      <c r="C32" s="40" t="s">
        <v>278</v>
      </c>
      <c r="D32" s="40" t="s">
        <v>310</v>
      </c>
      <c r="E32" s="64" t="s">
        <v>341</v>
      </c>
      <c r="F32" s="40" t="s">
        <v>288</v>
      </c>
      <c r="G32" s="64" t="s">
        <v>265</v>
      </c>
      <c r="H32" s="40" t="s">
        <v>266</v>
      </c>
      <c r="I32" s="40" t="s">
        <v>267</v>
      </c>
      <c r="J32" s="64" t="s">
        <v>342</v>
      </c>
    </row>
    <row customHeight="1" ht="42">
      <c r="A33" s="84" t="s">
        <v>219</v>
      </c>
      <c r="B33" s="40" t="s">
        <v>337</v>
      </c>
      <c r="C33" s="40" t="s">
        <v>282</v>
      </c>
      <c r="D33" s="40" t="s">
        <v>283</v>
      </c>
      <c r="E33" s="64" t="s">
        <v>290</v>
      </c>
      <c r="F33" s="40" t="s">
        <v>264</v>
      </c>
      <c r="G33" s="64" t="s">
        <v>343</v>
      </c>
      <c r="H33" s="40" t="s">
        <v>276</v>
      </c>
      <c r="I33" s="40" t="s">
        <v>277</v>
      </c>
      <c r="J33" s="64" t="s">
        <v>344</v>
      </c>
    </row>
    <row customHeight="1" ht="42">
      <c r="A34" s="84" t="s">
        <v>219</v>
      </c>
      <c r="B34" s="40" t="s">
        <v>337</v>
      </c>
      <c r="C34" s="40" t="s">
        <v>295</v>
      </c>
      <c r="D34" s="40" t="s">
        <v>345</v>
      </c>
      <c r="E34" s="64" t="s">
        <v>346</v>
      </c>
      <c r="F34" s="40" t="s">
        <v>288</v>
      </c>
      <c r="G34" s="64" t="s">
        <v>347</v>
      </c>
      <c r="H34" s="40" t="s">
        <v>272</v>
      </c>
      <c r="I34" s="40" t="s">
        <v>267</v>
      </c>
      <c r="J34" s="64" t="s">
        <v>348</v>
      </c>
    </row>
    <row customHeight="1" ht="42">
      <c r="A35" s="84" t="s">
        <v>219</v>
      </c>
      <c r="B35" s="40" t="s">
        <v>337</v>
      </c>
      <c r="C35" s="40" t="s">
        <v>295</v>
      </c>
      <c r="D35" s="40" t="s">
        <v>349</v>
      </c>
      <c r="E35" s="64" t="s">
        <v>350</v>
      </c>
      <c r="F35" s="40" t="s">
        <v>264</v>
      </c>
      <c r="G35" s="64" t="s">
        <v>351</v>
      </c>
      <c r="H35" s="40" t="s">
        <v>272</v>
      </c>
      <c r="I35" s="40" t="s">
        <v>277</v>
      </c>
      <c r="J35" s="64" t="s">
        <v>294</v>
      </c>
    </row>
    <row customHeight="1" ht="42">
      <c r="A36" s="84" t="s">
        <v>211</v>
      </c>
      <c r="B36" s="40" t="s">
        <v>352</v>
      </c>
      <c r="C36" s="40" t="s">
        <v>261</v>
      </c>
      <c r="D36" s="40" t="s">
        <v>262</v>
      </c>
      <c r="E36" s="64" t="s">
        <v>353</v>
      </c>
      <c r="F36" s="40" t="s">
        <v>275</v>
      </c>
      <c r="G36" s="64" t="s">
        <v>354</v>
      </c>
      <c r="H36" s="40" t="s">
        <v>266</v>
      </c>
      <c r="I36" s="40" t="s">
        <v>267</v>
      </c>
      <c r="J36" s="64" t="s">
        <v>355</v>
      </c>
    </row>
    <row customHeight="1" ht="42">
      <c r="A37" s="84" t="s">
        <v>211</v>
      </c>
      <c r="B37" s="40" t="s">
        <v>352</v>
      </c>
      <c r="C37" s="40" t="s">
        <v>261</v>
      </c>
      <c r="D37" s="40" t="s">
        <v>262</v>
      </c>
      <c r="E37" s="64" t="s">
        <v>356</v>
      </c>
      <c r="F37" s="40" t="s">
        <v>288</v>
      </c>
      <c r="G37" s="64" t="s">
        <v>357</v>
      </c>
      <c r="H37" s="40" t="s">
        <v>358</v>
      </c>
      <c r="I37" s="40" t="s">
        <v>267</v>
      </c>
      <c r="J37" s="64" t="s">
        <v>359</v>
      </c>
    </row>
    <row customHeight="1" ht="42">
      <c r="A38" s="84" t="s">
        <v>211</v>
      </c>
      <c r="B38" s="40" t="s">
        <v>352</v>
      </c>
      <c r="C38" s="40" t="s">
        <v>261</v>
      </c>
      <c r="D38" s="40" t="s">
        <v>269</v>
      </c>
      <c r="E38" s="64" t="s">
        <v>360</v>
      </c>
      <c r="F38" s="40" t="s">
        <v>361</v>
      </c>
      <c r="G38" s="64" t="s">
        <v>362</v>
      </c>
      <c r="H38" s="40" t="s">
        <v>363</v>
      </c>
      <c r="I38" s="40" t="s">
        <v>267</v>
      </c>
      <c r="J38" s="64" t="s">
        <v>364</v>
      </c>
    </row>
    <row customHeight="1" ht="42">
      <c r="A39" s="84" t="s">
        <v>211</v>
      </c>
      <c r="B39" s="40" t="s">
        <v>352</v>
      </c>
      <c r="C39" s="40" t="s">
        <v>261</v>
      </c>
      <c r="D39" s="40" t="s">
        <v>273</v>
      </c>
      <c r="E39" s="64" t="s">
        <v>365</v>
      </c>
      <c r="F39" s="40" t="s">
        <v>275</v>
      </c>
      <c r="G39" s="64" t="s">
        <v>84</v>
      </c>
      <c r="H39" s="40" t="s">
        <v>366</v>
      </c>
      <c r="I39" s="40" t="s">
        <v>267</v>
      </c>
      <c r="J39" s="64" t="s">
        <v>367</v>
      </c>
    </row>
    <row customHeight="1" ht="42">
      <c r="A40" s="84" t="s">
        <v>211</v>
      </c>
      <c r="B40" s="40" t="s">
        <v>352</v>
      </c>
      <c r="C40" s="40" t="s">
        <v>261</v>
      </c>
      <c r="D40" s="40" t="s">
        <v>273</v>
      </c>
      <c r="E40" s="64" t="s">
        <v>368</v>
      </c>
      <c r="F40" s="40" t="s">
        <v>264</v>
      </c>
      <c r="G40" s="64" t="s">
        <v>85</v>
      </c>
      <c r="H40" s="40" t="s">
        <v>369</v>
      </c>
      <c r="I40" s="40" t="s">
        <v>267</v>
      </c>
      <c r="J40" s="64" t="s">
        <v>370</v>
      </c>
    </row>
    <row customHeight="1" ht="42">
      <c r="A41" s="84" t="s">
        <v>211</v>
      </c>
      <c r="B41" s="40" t="s">
        <v>352</v>
      </c>
      <c r="C41" s="40" t="s">
        <v>278</v>
      </c>
      <c r="D41" s="40" t="s">
        <v>279</v>
      </c>
      <c r="E41" s="64" t="s">
        <v>371</v>
      </c>
      <c r="F41" s="40" t="s">
        <v>275</v>
      </c>
      <c r="G41" s="64" t="s">
        <v>354</v>
      </c>
      <c r="H41" s="40" t="s">
        <v>266</v>
      </c>
      <c r="I41" s="40" t="s">
        <v>267</v>
      </c>
      <c r="J41" s="64" t="s">
        <v>372</v>
      </c>
    </row>
    <row customHeight="1" ht="42">
      <c r="A42" s="84" t="s">
        <v>211</v>
      </c>
      <c r="B42" s="40" t="s">
        <v>352</v>
      </c>
      <c r="C42" s="40" t="s">
        <v>278</v>
      </c>
      <c r="D42" s="40" t="s">
        <v>310</v>
      </c>
      <c r="E42" s="64" t="s">
        <v>373</v>
      </c>
      <c r="F42" s="40" t="s">
        <v>361</v>
      </c>
      <c r="G42" s="64" t="s">
        <v>362</v>
      </c>
      <c r="H42" s="40" t="s">
        <v>363</v>
      </c>
      <c r="I42" s="40" t="s">
        <v>267</v>
      </c>
      <c r="J42" s="64" t="s">
        <v>364</v>
      </c>
    </row>
    <row customHeight="1" ht="42">
      <c r="A43" s="84" t="s">
        <v>211</v>
      </c>
      <c r="B43" s="40" t="s">
        <v>352</v>
      </c>
      <c r="C43" s="40" t="s">
        <v>278</v>
      </c>
      <c r="D43" s="40" t="s">
        <v>290</v>
      </c>
      <c r="E43" s="64" t="s">
        <v>374</v>
      </c>
      <c r="F43" s="40" t="s">
        <v>288</v>
      </c>
      <c r="G43" s="64" t="s">
        <v>375</v>
      </c>
      <c r="H43" s="40" t="s">
        <v>276</v>
      </c>
      <c r="I43" s="40" t="s">
        <v>277</v>
      </c>
      <c r="J43" s="64" t="s">
        <v>374</v>
      </c>
    </row>
    <row customHeight="1" ht="42">
      <c r="A44" s="84" t="s">
        <v>211</v>
      </c>
      <c r="B44" s="40" t="s">
        <v>352</v>
      </c>
      <c r="C44" s="40" t="s">
        <v>282</v>
      </c>
      <c r="D44" s="40" t="s">
        <v>283</v>
      </c>
      <c r="E44" s="64" t="s">
        <v>316</v>
      </c>
      <c r="F44" s="40" t="s">
        <v>264</v>
      </c>
      <c r="G44" s="64" t="s">
        <v>281</v>
      </c>
      <c r="H44" s="40" t="s">
        <v>272</v>
      </c>
      <c r="I44" s="40" t="s">
        <v>267</v>
      </c>
      <c r="J44" s="64" t="s">
        <v>318</v>
      </c>
    </row>
    <row customHeight="1" ht="42">
      <c r="A45" s="84" t="s">
        <v>215</v>
      </c>
      <c r="B45" s="40" t="s">
        <v>376</v>
      </c>
      <c r="C45" s="40" t="s">
        <v>261</v>
      </c>
      <c r="D45" s="40" t="s">
        <v>269</v>
      </c>
      <c r="E45" s="64" t="s">
        <v>377</v>
      </c>
      <c r="F45" s="40" t="s">
        <v>264</v>
      </c>
      <c r="G45" s="64" t="s">
        <v>305</v>
      </c>
      <c r="H45" s="40" t="s">
        <v>272</v>
      </c>
      <c r="I45" s="40" t="s">
        <v>267</v>
      </c>
      <c r="J45" s="64" t="s">
        <v>378</v>
      </c>
    </row>
    <row customHeight="1" ht="42">
      <c r="A46" s="84" t="s">
        <v>215</v>
      </c>
      <c r="B46" s="40" t="s">
        <v>376</v>
      </c>
      <c r="C46" s="40" t="s">
        <v>261</v>
      </c>
      <c r="D46" s="40" t="s">
        <v>273</v>
      </c>
      <c r="E46" s="64" t="s">
        <v>379</v>
      </c>
      <c r="F46" s="40" t="s">
        <v>288</v>
      </c>
      <c r="G46" s="64" t="s">
        <v>380</v>
      </c>
      <c r="H46" s="40" t="s">
        <v>381</v>
      </c>
      <c r="I46" s="40" t="s">
        <v>277</v>
      </c>
      <c r="J46" s="64" t="s">
        <v>382</v>
      </c>
    </row>
    <row customHeight="1" ht="42">
      <c r="A47" s="84" t="s">
        <v>215</v>
      </c>
      <c r="B47" s="40" t="s">
        <v>376</v>
      </c>
      <c r="C47" s="40" t="s">
        <v>278</v>
      </c>
      <c r="D47" s="40" t="s">
        <v>279</v>
      </c>
      <c r="E47" s="64" t="s">
        <v>383</v>
      </c>
      <c r="F47" s="40" t="s">
        <v>288</v>
      </c>
      <c r="G47" s="64" t="s">
        <v>276</v>
      </c>
      <c r="H47" s="40" t="s">
        <v>276</v>
      </c>
      <c r="I47" s="40" t="s">
        <v>277</v>
      </c>
      <c r="J47" s="64" t="s">
        <v>384</v>
      </c>
    </row>
    <row customHeight="1" ht="42">
      <c r="A48" s="84" t="s">
        <v>215</v>
      </c>
      <c r="B48" s="40" t="s">
        <v>376</v>
      </c>
      <c r="C48" s="40" t="s">
        <v>278</v>
      </c>
      <c r="D48" s="40" t="s">
        <v>290</v>
      </c>
      <c r="E48" s="64" t="s">
        <v>385</v>
      </c>
      <c r="F48" s="40" t="s">
        <v>264</v>
      </c>
      <c r="G48" s="64" t="s">
        <v>375</v>
      </c>
      <c r="H48" s="40" t="s">
        <v>276</v>
      </c>
      <c r="I48" s="40" t="s">
        <v>277</v>
      </c>
      <c r="J48" s="64" t="s">
        <v>384</v>
      </c>
    </row>
    <row customHeight="1" ht="42">
      <c r="A49" s="84" t="s">
        <v>215</v>
      </c>
      <c r="B49" s="40" t="s">
        <v>376</v>
      </c>
      <c r="C49" s="40" t="s">
        <v>282</v>
      </c>
      <c r="D49" s="40" t="s">
        <v>283</v>
      </c>
      <c r="E49" s="64" t="s">
        <v>316</v>
      </c>
      <c r="F49" s="40" t="s">
        <v>264</v>
      </c>
      <c r="G49" s="64" t="s">
        <v>281</v>
      </c>
      <c r="H49" s="40" t="s">
        <v>272</v>
      </c>
      <c r="I49" s="40" t="s">
        <v>267</v>
      </c>
      <c r="J49" s="64" t="s">
        <v>318</v>
      </c>
    </row>
    <row customHeight="1" ht="42">
      <c r="A50" s="84" t="s">
        <v>246</v>
      </c>
      <c r="B50" s="40" t="s">
        <v>386</v>
      </c>
      <c r="C50" s="40" t="s">
        <v>261</v>
      </c>
      <c r="D50" s="40" t="s">
        <v>262</v>
      </c>
      <c r="E50" s="64" t="s">
        <v>387</v>
      </c>
      <c r="F50" s="40" t="s">
        <v>288</v>
      </c>
      <c r="G50" s="64" t="s">
        <v>265</v>
      </c>
      <c r="H50" s="40" t="s">
        <v>388</v>
      </c>
      <c r="I50" s="40" t="s">
        <v>267</v>
      </c>
      <c r="J50" s="64" t="s">
        <v>389</v>
      </c>
    </row>
    <row customHeight="1" ht="42">
      <c r="A51" s="84" t="s">
        <v>246</v>
      </c>
      <c r="B51" s="40" t="s">
        <v>386</v>
      </c>
      <c r="C51" s="40" t="s">
        <v>278</v>
      </c>
      <c r="D51" s="40" t="s">
        <v>290</v>
      </c>
      <c r="E51" s="64" t="s">
        <v>390</v>
      </c>
      <c r="F51" s="40" t="s">
        <v>275</v>
      </c>
      <c r="G51" s="64" t="s">
        <v>391</v>
      </c>
      <c r="H51" s="40" t="s">
        <v>276</v>
      </c>
      <c r="I51" s="40" t="s">
        <v>277</v>
      </c>
      <c r="J51" s="64" t="s">
        <v>392</v>
      </c>
    </row>
    <row customHeight="1" ht="42">
      <c r="A52" s="84" t="s">
        <v>246</v>
      </c>
      <c r="B52" s="40" t="s">
        <v>386</v>
      </c>
      <c r="C52" s="40" t="s">
        <v>282</v>
      </c>
      <c r="D52" s="40" t="s">
        <v>283</v>
      </c>
      <c r="E52" s="64" t="s">
        <v>293</v>
      </c>
      <c r="F52" s="40" t="s">
        <v>264</v>
      </c>
      <c r="G52" s="64" t="s">
        <v>281</v>
      </c>
      <c r="H52" s="40" t="s">
        <v>272</v>
      </c>
      <c r="I52" s="40" t="s">
        <v>267</v>
      </c>
      <c r="J52" s="64" t="s">
        <v>294</v>
      </c>
    </row>
    <row customHeight="1" ht="42">
      <c r="A53" s="84" t="s">
        <v>246</v>
      </c>
      <c r="B53" s="40" t="s">
        <v>386</v>
      </c>
      <c r="C53" s="40" t="s">
        <v>295</v>
      </c>
      <c r="D53" s="40" t="s">
        <v>349</v>
      </c>
      <c r="E53" s="64" t="s">
        <v>393</v>
      </c>
      <c r="F53" s="40" t="s">
        <v>288</v>
      </c>
      <c r="G53" s="64" t="s">
        <v>323</v>
      </c>
      <c r="H53" s="40" t="s">
        <v>272</v>
      </c>
      <c r="I53" s="40" t="s">
        <v>267</v>
      </c>
      <c r="J53" s="64" t="s">
        <v>389</v>
      </c>
    </row>
    <row customHeight="1" ht="42">
      <c r="A54" s="84" t="s">
        <v>236</v>
      </c>
      <c r="B54" s="40" t="s">
        <v>394</v>
      </c>
      <c r="C54" s="40" t="s">
        <v>261</v>
      </c>
      <c r="D54" s="40" t="s">
        <v>262</v>
      </c>
      <c r="E54" s="64" t="s">
        <v>395</v>
      </c>
      <c r="F54" s="40" t="s">
        <v>264</v>
      </c>
      <c r="G54" s="64" t="s">
        <v>396</v>
      </c>
      <c r="H54" s="40" t="s">
        <v>302</v>
      </c>
      <c r="I54" s="40" t="s">
        <v>267</v>
      </c>
      <c r="J54" s="64" t="s">
        <v>397</v>
      </c>
    </row>
    <row customHeight="1" ht="42">
      <c r="A55" s="84" t="s">
        <v>236</v>
      </c>
      <c r="B55" s="40" t="s">
        <v>394</v>
      </c>
      <c r="C55" s="40" t="s">
        <v>261</v>
      </c>
      <c r="D55" s="40" t="s">
        <v>262</v>
      </c>
      <c r="E55" s="64" t="s">
        <v>398</v>
      </c>
      <c r="F55" s="40" t="s">
        <v>264</v>
      </c>
      <c r="G55" s="64" t="s">
        <v>354</v>
      </c>
      <c r="H55" s="40" t="s">
        <v>272</v>
      </c>
      <c r="I55" s="40" t="s">
        <v>267</v>
      </c>
      <c r="J55" s="64" t="s">
        <v>399</v>
      </c>
    </row>
    <row customHeight="1" ht="42">
      <c r="A56" s="84" t="s">
        <v>236</v>
      </c>
      <c r="B56" s="40" t="s">
        <v>394</v>
      </c>
      <c r="C56" s="40" t="s">
        <v>261</v>
      </c>
      <c r="D56" s="40" t="s">
        <v>269</v>
      </c>
      <c r="E56" s="64" t="s">
        <v>400</v>
      </c>
      <c r="F56" s="40" t="s">
        <v>264</v>
      </c>
      <c r="G56" s="64" t="s">
        <v>317</v>
      </c>
      <c r="H56" s="40" t="s">
        <v>272</v>
      </c>
      <c r="I56" s="40" t="s">
        <v>267</v>
      </c>
      <c r="J56" s="64" t="s">
        <v>401</v>
      </c>
    </row>
    <row customHeight="1" ht="42">
      <c r="A57" s="84" t="s">
        <v>236</v>
      </c>
      <c r="B57" s="40" t="s">
        <v>394</v>
      </c>
      <c r="C57" s="40" t="s">
        <v>261</v>
      </c>
      <c r="D57" s="40" t="s">
        <v>269</v>
      </c>
      <c r="E57" s="64" t="s">
        <v>402</v>
      </c>
      <c r="F57" s="40" t="s">
        <v>264</v>
      </c>
      <c r="G57" s="64" t="s">
        <v>354</v>
      </c>
      <c r="H57" s="40" t="s">
        <v>272</v>
      </c>
      <c r="I57" s="40" t="s">
        <v>267</v>
      </c>
      <c r="J57" s="64" t="s">
        <v>403</v>
      </c>
    </row>
    <row customHeight="1" ht="42">
      <c r="A58" s="84" t="s">
        <v>236</v>
      </c>
      <c r="B58" s="40" t="s">
        <v>394</v>
      </c>
      <c r="C58" s="40" t="s">
        <v>261</v>
      </c>
      <c r="D58" s="40" t="s">
        <v>273</v>
      </c>
      <c r="E58" s="64" t="s">
        <v>404</v>
      </c>
      <c r="F58" s="40" t="s">
        <v>288</v>
      </c>
      <c r="G58" s="64" t="s">
        <v>405</v>
      </c>
      <c r="H58" s="40"/>
      <c r="I58" s="40" t="s">
        <v>277</v>
      </c>
      <c r="J58" s="64" t="s">
        <v>405</v>
      </c>
    </row>
    <row customHeight="1" ht="42">
      <c r="A59" s="84" t="s">
        <v>236</v>
      </c>
      <c r="B59" s="40" t="s">
        <v>394</v>
      </c>
      <c r="C59" s="40" t="s">
        <v>278</v>
      </c>
      <c r="D59" s="40" t="s">
        <v>279</v>
      </c>
      <c r="E59" s="64" t="s">
        <v>406</v>
      </c>
      <c r="F59" s="40" t="s">
        <v>288</v>
      </c>
      <c r="G59" s="64" t="s">
        <v>406</v>
      </c>
      <c r="H59" s="40"/>
      <c r="I59" s="40" t="s">
        <v>277</v>
      </c>
      <c r="J59" s="64" t="s">
        <v>406</v>
      </c>
    </row>
    <row customHeight="1" ht="42">
      <c r="A60" s="84" t="s">
        <v>236</v>
      </c>
      <c r="B60" s="40" t="s">
        <v>394</v>
      </c>
      <c r="C60" s="40" t="s">
        <v>278</v>
      </c>
      <c r="D60" s="40" t="s">
        <v>310</v>
      </c>
      <c r="E60" s="64" t="s">
        <v>407</v>
      </c>
      <c r="F60" s="40" t="s">
        <v>288</v>
      </c>
      <c r="G60" s="64" t="s">
        <v>407</v>
      </c>
      <c r="H60" s="40"/>
      <c r="I60" s="40" t="s">
        <v>277</v>
      </c>
      <c r="J60" s="64" t="s">
        <v>407</v>
      </c>
    </row>
    <row customHeight="1" ht="42">
      <c r="A61" s="84" t="s">
        <v>236</v>
      </c>
      <c r="B61" s="40" t="s">
        <v>394</v>
      </c>
      <c r="C61" s="40" t="s">
        <v>278</v>
      </c>
      <c r="D61" s="40" t="s">
        <v>290</v>
      </c>
      <c r="E61" s="64" t="s">
        <v>408</v>
      </c>
      <c r="F61" s="40" t="s">
        <v>288</v>
      </c>
      <c r="G61" s="64" t="s">
        <v>408</v>
      </c>
      <c r="H61" s="40"/>
      <c r="I61" s="40" t="s">
        <v>277</v>
      </c>
      <c r="J61" s="64" t="s">
        <v>408</v>
      </c>
    </row>
    <row customHeight="1" ht="42">
      <c r="A62" s="84" t="s">
        <v>236</v>
      </c>
      <c r="B62" s="40" t="s">
        <v>394</v>
      </c>
      <c r="C62" s="40" t="s">
        <v>282</v>
      </c>
      <c r="D62" s="40" t="s">
        <v>283</v>
      </c>
      <c r="E62" s="64" t="s">
        <v>409</v>
      </c>
      <c r="F62" s="40" t="s">
        <v>264</v>
      </c>
      <c r="G62" s="64" t="s">
        <v>409</v>
      </c>
      <c r="H62" s="40" t="s">
        <v>317</v>
      </c>
      <c r="I62" s="40" t="s">
        <v>267</v>
      </c>
      <c r="J62" s="64" t="s">
        <v>409</v>
      </c>
    </row>
    <row customHeight="1" ht="42">
      <c r="A63" s="84" t="s">
        <v>238</v>
      </c>
      <c r="B63" s="40" t="s">
        <v>410</v>
      </c>
      <c r="C63" s="40" t="s">
        <v>261</v>
      </c>
      <c r="D63" s="40" t="s">
        <v>262</v>
      </c>
      <c r="E63" s="64" t="s">
        <v>411</v>
      </c>
      <c r="F63" s="40" t="s">
        <v>275</v>
      </c>
      <c r="G63" s="64" t="s">
        <v>354</v>
      </c>
      <c r="H63" s="40" t="s">
        <v>412</v>
      </c>
      <c r="I63" s="40" t="s">
        <v>267</v>
      </c>
      <c r="J63" s="64" t="s">
        <v>413</v>
      </c>
    </row>
    <row customHeight="1" ht="42">
      <c r="A64" s="84" t="s">
        <v>238</v>
      </c>
      <c r="B64" s="40" t="s">
        <v>410</v>
      </c>
      <c r="C64" s="40" t="s">
        <v>261</v>
      </c>
      <c r="D64" s="40" t="s">
        <v>273</v>
      </c>
      <c r="E64" s="64" t="s">
        <v>414</v>
      </c>
      <c r="F64" s="40" t="s">
        <v>264</v>
      </c>
      <c r="G64" s="64" t="s">
        <v>271</v>
      </c>
      <c r="H64" s="40" t="s">
        <v>272</v>
      </c>
      <c r="I64" s="40" t="s">
        <v>267</v>
      </c>
      <c r="J64" s="64" t="s">
        <v>415</v>
      </c>
    </row>
    <row customHeight="1" ht="42">
      <c r="A65" s="84" t="s">
        <v>238</v>
      </c>
      <c r="B65" s="40" t="s">
        <v>410</v>
      </c>
      <c r="C65" s="40" t="s">
        <v>278</v>
      </c>
      <c r="D65" s="40" t="s">
        <v>310</v>
      </c>
      <c r="E65" s="64" t="s">
        <v>416</v>
      </c>
      <c r="F65" s="40" t="s">
        <v>264</v>
      </c>
      <c r="G65" s="64" t="s">
        <v>281</v>
      </c>
      <c r="H65" s="40" t="s">
        <v>272</v>
      </c>
      <c r="I65" s="40" t="s">
        <v>267</v>
      </c>
      <c r="J65" s="64" t="s">
        <v>417</v>
      </c>
    </row>
    <row customHeight="1" ht="42">
      <c r="A66" s="84" t="s">
        <v>238</v>
      </c>
      <c r="B66" s="40" t="s">
        <v>410</v>
      </c>
      <c r="C66" s="40" t="s">
        <v>282</v>
      </c>
      <c r="D66" s="40" t="s">
        <v>283</v>
      </c>
      <c r="E66" s="64" t="s">
        <v>418</v>
      </c>
      <c r="F66" s="40" t="s">
        <v>264</v>
      </c>
      <c r="G66" s="64" t="s">
        <v>281</v>
      </c>
      <c r="H66" s="40" t="s">
        <v>272</v>
      </c>
      <c r="I66" s="40" t="s">
        <v>267</v>
      </c>
      <c r="J66" s="64" t="s">
        <v>418</v>
      </c>
    </row>
    <row customHeight="1" ht="42">
      <c r="A67" s="84" t="s">
        <v>209</v>
      </c>
      <c r="B67" s="40" t="s">
        <v>419</v>
      </c>
      <c r="C67" s="40" t="s">
        <v>261</v>
      </c>
      <c r="D67" s="40" t="s">
        <v>262</v>
      </c>
      <c r="E67" s="64" t="s">
        <v>420</v>
      </c>
      <c r="F67" s="40" t="s">
        <v>264</v>
      </c>
      <c r="G67" s="64" t="s">
        <v>84</v>
      </c>
      <c r="H67" s="40" t="s">
        <v>266</v>
      </c>
      <c r="I67" s="40" t="s">
        <v>267</v>
      </c>
      <c r="J67" s="64" t="s">
        <v>421</v>
      </c>
    </row>
    <row customHeight="1" ht="42">
      <c r="A68" s="84" t="s">
        <v>209</v>
      </c>
      <c r="B68" s="40" t="s">
        <v>419</v>
      </c>
      <c r="C68" s="40" t="s">
        <v>261</v>
      </c>
      <c r="D68" s="40" t="s">
        <v>273</v>
      </c>
      <c r="E68" s="64" t="s">
        <v>422</v>
      </c>
      <c r="F68" s="40" t="s">
        <v>288</v>
      </c>
      <c r="G68" s="64" t="s">
        <v>265</v>
      </c>
      <c r="H68" s="40" t="s">
        <v>276</v>
      </c>
      <c r="I68" s="40" t="s">
        <v>277</v>
      </c>
      <c r="J68" s="64" t="s">
        <v>423</v>
      </c>
    </row>
    <row customHeight="1" ht="42">
      <c r="A69" s="84" t="s">
        <v>209</v>
      </c>
      <c r="B69" s="40" t="s">
        <v>419</v>
      </c>
      <c r="C69" s="40" t="s">
        <v>278</v>
      </c>
      <c r="D69" s="40" t="s">
        <v>290</v>
      </c>
      <c r="E69" s="64" t="s">
        <v>424</v>
      </c>
      <c r="F69" s="40" t="s">
        <v>288</v>
      </c>
      <c r="G69" s="64" t="s">
        <v>265</v>
      </c>
      <c r="H69" s="40" t="s">
        <v>276</v>
      </c>
      <c r="I69" s="40" t="s">
        <v>277</v>
      </c>
      <c r="J69" s="64" t="s">
        <v>425</v>
      </c>
    </row>
    <row customHeight="1" ht="42">
      <c r="A70" s="84" t="s">
        <v>209</v>
      </c>
      <c r="B70" s="40" t="s">
        <v>419</v>
      </c>
      <c r="C70" s="40" t="s">
        <v>282</v>
      </c>
      <c r="D70" s="40" t="s">
        <v>283</v>
      </c>
      <c r="E70" s="64" t="s">
        <v>284</v>
      </c>
      <c r="F70" s="40" t="s">
        <v>264</v>
      </c>
      <c r="G70" s="64" t="s">
        <v>281</v>
      </c>
      <c r="H70" s="40" t="s">
        <v>272</v>
      </c>
      <c r="I70" s="40" t="s">
        <v>267</v>
      </c>
      <c r="J70" s="64" t="s">
        <v>426</v>
      </c>
    </row>
    <row customHeight="1" ht="42">
      <c r="A71" s="84" t="s">
        <v>209</v>
      </c>
      <c r="B71" s="40" t="s">
        <v>419</v>
      </c>
      <c r="C71" s="40" t="s">
        <v>295</v>
      </c>
      <c r="D71" s="40" t="s">
        <v>345</v>
      </c>
      <c r="E71" s="64" t="s">
        <v>427</v>
      </c>
      <c r="F71" s="40" t="s">
        <v>275</v>
      </c>
      <c r="G71" s="64" t="s">
        <v>97</v>
      </c>
      <c r="H71" s="40" t="s">
        <v>428</v>
      </c>
      <c r="I71" s="40" t="s">
        <v>267</v>
      </c>
      <c r="J71" s="64" t="s">
        <v>429</v>
      </c>
    </row>
    <row customHeight="1" ht="42">
      <c r="A72" s="84" t="s">
        <v>242</v>
      </c>
      <c r="B72" s="40" t="s">
        <v>299</v>
      </c>
      <c r="C72" s="40" t="s">
        <v>261</v>
      </c>
      <c r="D72" s="40" t="s">
        <v>262</v>
      </c>
      <c r="E72" s="64" t="s">
        <v>304</v>
      </c>
      <c r="F72" s="40" t="s">
        <v>264</v>
      </c>
      <c r="G72" s="64" t="s">
        <v>305</v>
      </c>
      <c r="H72" s="40" t="s">
        <v>266</v>
      </c>
      <c r="I72" s="40" t="s">
        <v>267</v>
      </c>
      <c r="J72" s="64" t="s">
        <v>306</v>
      </c>
    </row>
    <row customHeight="1" ht="42">
      <c r="A73" s="84" t="s">
        <v>242</v>
      </c>
      <c r="B73" s="40" t="s">
        <v>299</v>
      </c>
      <c r="C73" s="40" t="s">
        <v>261</v>
      </c>
      <c r="D73" s="40" t="s">
        <v>262</v>
      </c>
      <c r="E73" s="64" t="s">
        <v>430</v>
      </c>
      <c r="F73" s="40" t="s">
        <v>288</v>
      </c>
      <c r="G73" s="64" t="s">
        <v>265</v>
      </c>
      <c r="H73" s="40" t="s">
        <v>266</v>
      </c>
      <c r="I73" s="40" t="s">
        <v>267</v>
      </c>
      <c r="J73" s="64" t="s">
        <v>431</v>
      </c>
    </row>
    <row customHeight="1" ht="42">
      <c r="A74" s="84" t="s">
        <v>242</v>
      </c>
      <c r="B74" s="40" t="s">
        <v>299</v>
      </c>
      <c r="C74" s="40" t="s">
        <v>261</v>
      </c>
      <c r="D74" s="40" t="s">
        <v>269</v>
      </c>
      <c r="E74" s="64" t="s">
        <v>432</v>
      </c>
      <c r="F74" s="40" t="s">
        <v>288</v>
      </c>
      <c r="G74" s="64" t="s">
        <v>305</v>
      </c>
      <c r="H74" s="40" t="s">
        <v>272</v>
      </c>
      <c r="I74" s="40" t="s">
        <v>267</v>
      </c>
      <c r="J74" s="64" t="s">
        <v>433</v>
      </c>
    </row>
    <row customHeight="1" ht="42">
      <c r="A75" s="84" t="s">
        <v>242</v>
      </c>
      <c r="B75" s="40" t="s">
        <v>299</v>
      </c>
      <c r="C75" s="40" t="s">
        <v>261</v>
      </c>
      <c r="D75" s="40" t="s">
        <v>273</v>
      </c>
      <c r="E75" s="64" t="s">
        <v>434</v>
      </c>
      <c r="F75" s="40" t="s">
        <v>288</v>
      </c>
      <c r="G75" s="64" t="s">
        <v>305</v>
      </c>
      <c r="H75" s="40" t="s">
        <v>272</v>
      </c>
      <c r="I75" s="40" t="s">
        <v>267</v>
      </c>
      <c r="J75" s="64" t="s">
        <v>289</v>
      </c>
    </row>
    <row customHeight="1" ht="42">
      <c r="A76" s="84" t="s">
        <v>242</v>
      </c>
      <c r="B76" s="40" t="s">
        <v>299</v>
      </c>
      <c r="C76" s="40" t="s">
        <v>278</v>
      </c>
      <c r="D76" s="40" t="s">
        <v>310</v>
      </c>
      <c r="E76" s="64" t="s">
        <v>435</v>
      </c>
      <c r="F76" s="40" t="s">
        <v>288</v>
      </c>
      <c r="G76" s="64" t="s">
        <v>436</v>
      </c>
      <c r="H76" s="40" t="s">
        <v>437</v>
      </c>
      <c r="I76" s="40" t="s">
        <v>267</v>
      </c>
      <c r="J76" s="64" t="s">
        <v>438</v>
      </c>
    </row>
    <row customHeight="1" ht="42">
      <c r="A77" s="84" t="s">
        <v>242</v>
      </c>
      <c r="B77" s="40" t="s">
        <v>299</v>
      </c>
      <c r="C77" s="40" t="s">
        <v>278</v>
      </c>
      <c r="D77" s="40" t="s">
        <v>310</v>
      </c>
      <c r="E77" s="64" t="s">
        <v>311</v>
      </c>
      <c r="F77" s="40" t="s">
        <v>288</v>
      </c>
      <c r="G77" s="64" t="s">
        <v>265</v>
      </c>
      <c r="H77" s="40" t="s">
        <v>276</v>
      </c>
      <c r="I77" s="40" t="s">
        <v>267</v>
      </c>
      <c r="J77" s="64" t="s">
        <v>313</v>
      </c>
    </row>
    <row customHeight="1" ht="42">
      <c r="A78" s="84" t="s">
        <v>242</v>
      </c>
      <c r="B78" s="40" t="s">
        <v>299</v>
      </c>
      <c r="C78" s="40" t="s">
        <v>278</v>
      </c>
      <c r="D78" s="40" t="s">
        <v>290</v>
      </c>
      <c r="E78" s="64" t="s">
        <v>439</v>
      </c>
      <c r="F78" s="40" t="s">
        <v>264</v>
      </c>
      <c r="G78" s="64" t="s">
        <v>343</v>
      </c>
      <c r="H78" s="40" t="s">
        <v>276</v>
      </c>
      <c r="I78" s="40" t="s">
        <v>277</v>
      </c>
      <c r="J78" s="64" t="s">
        <v>440</v>
      </c>
    </row>
    <row customHeight="1" ht="42">
      <c r="A79" s="84" t="s">
        <v>242</v>
      </c>
      <c r="B79" s="40" t="s">
        <v>299</v>
      </c>
      <c r="C79" s="40" t="s">
        <v>282</v>
      </c>
      <c r="D79" s="40" t="s">
        <v>283</v>
      </c>
      <c r="E79" s="64" t="s">
        <v>293</v>
      </c>
      <c r="F79" s="40" t="s">
        <v>264</v>
      </c>
      <c r="G79" s="64" t="s">
        <v>281</v>
      </c>
      <c r="H79" s="40" t="s">
        <v>272</v>
      </c>
      <c r="I79" s="40" t="s">
        <v>277</v>
      </c>
      <c r="J79" s="64" t="s">
        <v>294</v>
      </c>
    </row>
    <row customHeight="1" ht="42">
      <c r="A80" s="84" t="s">
        <v>222</v>
      </c>
      <c r="B80" s="40" t="s">
        <v>441</v>
      </c>
      <c r="C80" s="40" t="s">
        <v>261</v>
      </c>
      <c r="D80" s="40" t="s">
        <v>262</v>
      </c>
      <c r="E80" s="64" t="s">
        <v>442</v>
      </c>
      <c r="F80" s="40" t="s">
        <v>288</v>
      </c>
      <c r="G80" s="64" t="s">
        <v>443</v>
      </c>
      <c r="H80" s="40" t="s">
        <v>444</v>
      </c>
      <c r="I80" s="40" t="s">
        <v>267</v>
      </c>
      <c r="J80" s="64" t="s">
        <v>445</v>
      </c>
    </row>
    <row customHeight="1" ht="42">
      <c r="A81" s="84" t="s">
        <v>222</v>
      </c>
      <c r="B81" s="40" t="s">
        <v>441</v>
      </c>
      <c r="C81" s="40" t="s">
        <v>261</v>
      </c>
      <c r="D81" s="40" t="s">
        <v>269</v>
      </c>
      <c r="E81" s="64" t="s">
        <v>446</v>
      </c>
      <c r="F81" s="40" t="s">
        <v>288</v>
      </c>
      <c r="G81" s="64" t="s">
        <v>305</v>
      </c>
      <c r="H81" s="40" t="s">
        <v>272</v>
      </c>
      <c r="I81" s="40" t="s">
        <v>267</v>
      </c>
      <c r="J81" s="64" t="s">
        <v>447</v>
      </c>
    </row>
    <row customHeight="1" ht="42">
      <c r="A82" s="84" t="s">
        <v>222</v>
      </c>
      <c r="B82" s="40" t="s">
        <v>441</v>
      </c>
      <c r="C82" s="40" t="s">
        <v>261</v>
      </c>
      <c r="D82" s="40" t="s">
        <v>269</v>
      </c>
      <c r="E82" s="64" t="s">
        <v>448</v>
      </c>
      <c r="F82" s="40" t="s">
        <v>288</v>
      </c>
      <c r="G82" s="64" t="s">
        <v>265</v>
      </c>
      <c r="H82" s="40" t="s">
        <v>276</v>
      </c>
      <c r="I82" s="40" t="s">
        <v>277</v>
      </c>
      <c r="J82" s="64" t="s">
        <v>449</v>
      </c>
    </row>
    <row customHeight="1" ht="42">
      <c r="A83" s="84" t="s">
        <v>222</v>
      </c>
      <c r="B83" s="40" t="s">
        <v>441</v>
      </c>
      <c r="C83" s="40" t="s">
        <v>261</v>
      </c>
      <c r="D83" s="40" t="s">
        <v>273</v>
      </c>
      <c r="E83" s="64" t="s">
        <v>450</v>
      </c>
      <c r="F83" s="40" t="s">
        <v>451</v>
      </c>
      <c r="G83" s="64" t="s">
        <v>84</v>
      </c>
      <c r="H83" s="40" t="s">
        <v>452</v>
      </c>
      <c r="I83" s="40" t="s">
        <v>267</v>
      </c>
      <c r="J83" s="64" t="s">
        <v>450</v>
      </c>
    </row>
    <row customHeight="1" ht="42">
      <c r="A84" s="84" t="s">
        <v>222</v>
      </c>
      <c r="B84" s="40" t="s">
        <v>441</v>
      </c>
      <c r="C84" s="40" t="s">
        <v>278</v>
      </c>
      <c r="D84" s="40" t="s">
        <v>453</v>
      </c>
      <c r="E84" s="64" t="s">
        <v>454</v>
      </c>
      <c r="F84" s="40" t="s">
        <v>288</v>
      </c>
      <c r="G84" s="64" t="s">
        <v>265</v>
      </c>
      <c r="H84" s="40" t="s">
        <v>276</v>
      </c>
      <c r="I84" s="40" t="s">
        <v>277</v>
      </c>
      <c r="J84" s="64" t="s">
        <v>455</v>
      </c>
    </row>
    <row customHeight="1" ht="42">
      <c r="A85" s="84" t="s">
        <v>222</v>
      </c>
      <c r="B85" s="40" t="s">
        <v>441</v>
      </c>
      <c r="C85" s="40" t="s">
        <v>278</v>
      </c>
      <c r="D85" s="40" t="s">
        <v>279</v>
      </c>
      <c r="E85" s="64" t="s">
        <v>456</v>
      </c>
      <c r="F85" s="40" t="s">
        <v>288</v>
      </c>
      <c r="G85" s="64" t="s">
        <v>265</v>
      </c>
      <c r="H85" s="40" t="s">
        <v>276</v>
      </c>
      <c r="I85" s="40" t="s">
        <v>277</v>
      </c>
      <c r="J85" s="64" t="s">
        <v>457</v>
      </c>
    </row>
    <row customHeight="1" ht="42">
      <c r="A86" s="84" t="s">
        <v>222</v>
      </c>
      <c r="B86" s="40" t="s">
        <v>441</v>
      </c>
      <c r="C86" s="40" t="s">
        <v>278</v>
      </c>
      <c r="D86" s="40" t="s">
        <v>290</v>
      </c>
      <c r="E86" s="64" t="s">
        <v>458</v>
      </c>
      <c r="F86" s="40" t="s">
        <v>288</v>
      </c>
      <c r="G86" s="64" t="s">
        <v>459</v>
      </c>
      <c r="H86" s="40" t="s">
        <v>276</v>
      </c>
      <c r="I86" s="40" t="s">
        <v>277</v>
      </c>
      <c r="J86" s="64" t="s">
        <v>460</v>
      </c>
    </row>
    <row customHeight="1" ht="42">
      <c r="A87" s="84" t="s">
        <v>222</v>
      </c>
      <c r="B87" s="40" t="s">
        <v>441</v>
      </c>
      <c r="C87" s="40" t="s">
        <v>282</v>
      </c>
      <c r="D87" s="40" t="s">
        <v>283</v>
      </c>
      <c r="E87" s="64" t="s">
        <v>461</v>
      </c>
      <c r="F87" s="40" t="s">
        <v>264</v>
      </c>
      <c r="G87" s="64" t="s">
        <v>281</v>
      </c>
      <c r="H87" s="40" t="s">
        <v>272</v>
      </c>
      <c r="I87" s="40" t="s">
        <v>267</v>
      </c>
      <c r="J87" s="64" t="s">
        <v>462</v>
      </c>
    </row>
    <row customHeight="1" ht="42">
      <c r="A88" s="84" t="s">
        <v>224</v>
      </c>
      <c r="B88" s="40" t="s">
        <v>463</v>
      </c>
      <c r="C88" s="40" t="s">
        <v>261</v>
      </c>
      <c r="D88" s="40" t="s">
        <v>262</v>
      </c>
      <c r="E88" s="64" t="s">
        <v>464</v>
      </c>
      <c r="F88" s="40" t="s">
        <v>288</v>
      </c>
      <c r="G88" s="64" t="s">
        <v>305</v>
      </c>
      <c r="H88" s="40" t="s">
        <v>272</v>
      </c>
      <c r="I88" s="40" t="s">
        <v>267</v>
      </c>
      <c r="J88" s="64" t="s">
        <v>465</v>
      </c>
    </row>
    <row customHeight="1" ht="42">
      <c r="A89" s="84" t="s">
        <v>224</v>
      </c>
      <c r="B89" s="40" t="s">
        <v>463</v>
      </c>
      <c r="C89" s="40" t="s">
        <v>261</v>
      </c>
      <c r="D89" s="40" t="s">
        <v>269</v>
      </c>
      <c r="E89" s="64" t="s">
        <v>466</v>
      </c>
      <c r="F89" s="40" t="s">
        <v>264</v>
      </c>
      <c r="G89" s="64" t="s">
        <v>92</v>
      </c>
      <c r="H89" s="40" t="s">
        <v>266</v>
      </c>
      <c r="I89" s="40" t="s">
        <v>267</v>
      </c>
      <c r="J89" s="64" t="s">
        <v>467</v>
      </c>
    </row>
    <row customHeight="1" ht="42">
      <c r="A90" s="84" t="s">
        <v>224</v>
      </c>
      <c r="B90" s="40" t="s">
        <v>463</v>
      </c>
      <c r="C90" s="40" t="s">
        <v>261</v>
      </c>
      <c r="D90" s="40" t="s">
        <v>273</v>
      </c>
      <c r="E90" s="64" t="s">
        <v>422</v>
      </c>
      <c r="F90" s="40" t="s">
        <v>288</v>
      </c>
      <c r="G90" s="64" t="s">
        <v>305</v>
      </c>
      <c r="H90" s="40" t="s">
        <v>272</v>
      </c>
      <c r="I90" s="40" t="s">
        <v>267</v>
      </c>
      <c r="J90" s="64" t="s">
        <v>423</v>
      </c>
    </row>
    <row customHeight="1" ht="42">
      <c r="A91" s="84" t="s">
        <v>224</v>
      </c>
      <c r="B91" s="40" t="s">
        <v>463</v>
      </c>
      <c r="C91" s="40" t="s">
        <v>278</v>
      </c>
      <c r="D91" s="40" t="s">
        <v>290</v>
      </c>
      <c r="E91" s="64" t="s">
        <v>468</v>
      </c>
      <c r="F91" s="40" t="s">
        <v>275</v>
      </c>
      <c r="G91" s="64" t="s">
        <v>391</v>
      </c>
      <c r="H91" s="40" t="s">
        <v>276</v>
      </c>
      <c r="I91" s="40" t="s">
        <v>267</v>
      </c>
      <c r="J91" s="64" t="s">
        <v>392</v>
      </c>
    </row>
    <row customHeight="1" ht="42">
      <c r="A92" s="84" t="s">
        <v>224</v>
      </c>
      <c r="B92" s="40" t="s">
        <v>463</v>
      </c>
      <c r="C92" s="40" t="s">
        <v>278</v>
      </c>
      <c r="D92" s="40" t="s">
        <v>290</v>
      </c>
      <c r="E92" s="64" t="s">
        <v>469</v>
      </c>
      <c r="F92" s="40" t="s">
        <v>275</v>
      </c>
      <c r="G92" s="64" t="s">
        <v>92</v>
      </c>
      <c r="H92" s="40" t="s">
        <v>444</v>
      </c>
      <c r="I92" s="40" t="s">
        <v>267</v>
      </c>
      <c r="J92" s="64" t="s">
        <v>470</v>
      </c>
    </row>
    <row customHeight="1" ht="42">
      <c r="A93" s="84" t="s">
        <v>224</v>
      </c>
      <c r="B93" s="40" t="s">
        <v>463</v>
      </c>
      <c r="C93" s="40" t="s">
        <v>282</v>
      </c>
      <c r="D93" s="40" t="s">
        <v>283</v>
      </c>
      <c r="E93" s="64" t="s">
        <v>471</v>
      </c>
      <c r="F93" s="40" t="s">
        <v>264</v>
      </c>
      <c r="G93" s="64" t="s">
        <v>281</v>
      </c>
      <c r="H93" s="40" t="s">
        <v>272</v>
      </c>
      <c r="I93" s="40" t="s">
        <v>277</v>
      </c>
      <c r="J93" s="64" t="s">
        <v>471</v>
      </c>
    </row>
    <row customHeight="1" ht="42">
      <c r="A94" s="84" t="s">
        <v>244</v>
      </c>
      <c r="B94" s="40" t="s">
        <v>472</v>
      </c>
      <c r="C94" s="40" t="s">
        <v>261</v>
      </c>
      <c r="D94" s="40" t="s">
        <v>262</v>
      </c>
      <c r="E94" s="64" t="s">
        <v>356</v>
      </c>
      <c r="F94" s="40" t="s">
        <v>288</v>
      </c>
      <c r="G94" s="64" t="s">
        <v>357</v>
      </c>
      <c r="H94" s="40" t="s">
        <v>412</v>
      </c>
      <c r="I94" s="40" t="s">
        <v>267</v>
      </c>
      <c r="J94" s="64" t="s">
        <v>359</v>
      </c>
    </row>
    <row customHeight="1" ht="42">
      <c r="A95" s="84" t="s">
        <v>244</v>
      </c>
      <c r="B95" s="40" t="s">
        <v>472</v>
      </c>
      <c r="C95" s="40" t="s">
        <v>261</v>
      </c>
      <c r="D95" s="40" t="s">
        <v>262</v>
      </c>
      <c r="E95" s="64" t="s">
        <v>353</v>
      </c>
      <c r="F95" s="40" t="s">
        <v>361</v>
      </c>
      <c r="G95" s="64" t="s">
        <v>354</v>
      </c>
      <c r="H95" s="40" t="s">
        <v>266</v>
      </c>
      <c r="I95" s="40" t="s">
        <v>267</v>
      </c>
      <c r="J95" s="64" t="s">
        <v>355</v>
      </c>
    </row>
    <row customHeight="1" ht="42">
      <c r="A96" s="84" t="s">
        <v>244</v>
      </c>
      <c r="B96" s="40" t="s">
        <v>472</v>
      </c>
      <c r="C96" s="40" t="s">
        <v>261</v>
      </c>
      <c r="D96" s="40" t="s">
        <v>262</v>
      </c>
      <c r="E96" s="64" t="s">
        <v>473</v>
      </c>
      <c r="F96" s="40" t="s">
        <v>288</v>
      </c>
      <c r="G96" s="64" t="s">
        <v>305</v>
      </c>
      <c r="H96" s="40" t="s">
        <v>272</v>
      </c>
      <c r="I96" s="40" t="s">
        <v>267</v>
      </c>
      <c r="J96" s="64" t="s">
        <v>474</v>
      </c>
    </row>
    <row customHeight="1" ht="42">
      <c r="A97" s="84" t="s">
        <v>244</v>
      </c>
      <c r="B97" s="40" t="s">
        <v>472</v>
      </c>
      <c r="C97" s="40" t="s">
        <v>261</v>
      </c>
      <c r="D97" s="40" t="s">
        <v>262</v>
      </c>
      <c r="E97" s="64" t="s">
        <v>475</v>
      </c>
      <c r="F97" s="40" t="s">
        <v>288</v>
      </c>
      <c r="G97" s="64" t="s">
        <v>305</v>
      </c>
      <c r="H97" s="40" t="s">
        <v>272</v>
      </c>
      <c r="I97" s="40" t="s">
        <v>267</v>
      </c>
      <c r="J97" s="64" t="s">
        <v>474</v>
      </c>
    </row>
    <row customHeight="1" ht="42">
      <c r="A98" s="84" t="s">
        <v>244</v>
      </c>
      <c r="B98" s="40" t="s">
        <v>472</v>
      </c>
      <c r="C98" s="40" t="s">
        <v>261</v>
      </c>
      <c r="D98" s="40" t="s">
        <v>262</v>
      </c>
      <c r="E98" s="64" t="s">
        <v>476</v>
      </c>
      <c r="F98" s="40" t="s">
        <v>288</v>
      </c>
      <c r="G98" s="64" t="s">
        <v>305</v>
      </c>
      <c r="H98" s="40" t="s">
        <v>272</v>
      </c>
      <c r="I98" s="40" t="s">
        <v>267</v>
      </c>
      <c r="J98" s="64" t="s">
        <v>474</v>
      </c>
    </row>
    <row customHeight="1" ht="42">
      <c r="A99" s="84" t="s">
        <v>244</v>
      </c>
      <c r="B99" s="40" t="s">
        <v>472</v>
      </c>
      <c r="C99" s="40" t="s">
        <v>261</v>
      </c>
      <c r="D99" s="40" t="s">
        <v>269</v>
      </c>
      <c r="E99" s="64" t="s">
        <v>360</v>
      </c>
      <c r="F99" s="40" t="s">
        <v>361</v>
      </c>
      <c r="G99" s="64" t="s">
        <v>362</v>
      </c>
      <c r="H99" s="40" t="s">
        <v>363</v>
      </c>
      <c r="I99" s="40" t="s">
        <v>267</v>
      </c>
      <c r="J99" s="64" t="s">
        <v>364</v>
      </c>
    </row>
    <row customHeight="1" ht="42">
      <c r="A100" s="84" t="s">
        <v>244</v>
      </c>
      <c r="B100" s="40" t="s">
        <v>472</v>
      </c>
      <c r="C100" s="40" t="s">
        <v>261</v>
      </c>
      <c r="D100" s="40" t="s">
        <v>273</v>
      </c>
      <c r="E100" s="64" t="s">
        <v>365</v>
      </c>
      <c r="F100" s="40" t="s">
        <v>275</v>
      </c>
      <c r="G100" s="64" t="s">
        <v>84</v>
      </c>
      <c r="H100" s="40" t="s">
        <v>366</v>
      </c>
      <c r="I100" s="40" t="s">
        <v>267</v>
      </c>
      <c r="J100" s="64" t="s">
        <v>367</v>
      </c>
    </row>
    <row customHeight="1" ht="42">
      <c r="A101" s="84" t="s">
        <v>244</v>
      </c>
      <c r="B101" s="40" t="s">
        <v>472</v>
      </c>
      <c r="C101" s="40" t="s">
        <v>261</v>
      </c>
      <c r="D101" s="40" t="s">
        <v>273</v>
      </c>
      <c r="E101" s="64" t="s">
        <v>368</v>
      </c>
      <c r="F101" s="40" t="s">
        <v>264</v>
      </c>
      <c r="G101" s="64" t="s">
        <v>477</v>
      </c>
      <c r="H101" s="40" t="s">
        <v>266</v>
      </c>
      <c r="I101" s="40" t="s">
        <v>267</v>
      </c>
      <c r="J101" s="64" t="s">
        <v>370</v>
      </c>
    </row>
    <row customHeight="1" ht="42">
      <c r="A102" s="84" t="s">
        <v>244</v>
      </c>
      <c r="B102" s="40" t="s">
        <v>472</v>
      </c>
      <c r="C102" s="40" t="s">
        <v>278</v>
      </c>
      <c r="D102" s="40" t="s">
        <v>279</v>
      </c>
      <c r="E102" s="64" t="s">
        <v>371</v>
      </c>
      <c r="F102" s="40" t="s">
        <v>275</v>
      </c>
      <c r="G102" s="64" t="s">
        <v>354</v>
      </c>
      <c r="H102" s="40" t="s">
        <v>272</v>
      </c>
      <c r="I102" s="40" t="s">
        <v>267</v>
      </c>
      <c r="J102" s="64" t="s">
        <v>372</v>
      </c>
    </row>
    <row customHeight="1" ht="42">
      <c r="A103" s="84" t="s">
        <v>244</v>
      </c>
      <c r="B103" s="40" t="s">
        <v>472</v>
      </c>
      <c r="C103" s="40" t="s">
        <v>278</v>
      </c>
      <c r="D103" s="40" t="s">
        <v>310</v>
      </c>
      <c r="E103" s="64" t="s">
        <v>373</v>
      </c>
      <c r="F103" s="40" t="s">
        <v>361</v>
      </c>
      <c r="G103" s="64" t="s">
        <v>478</v>
      </c>
      <c r="H103" s="40" t="s">
        <v>363</v>
      </c>
      <c r="I103" s="40" t="s">
        <v>267</v>
      </c>
      <c r="J103" s="64" t="s">
        <v>474</v>
      </c>
    </row>
    <row customHeight="1" ht="42">
      <c r="A104" s="84" t="s">
        <v>244</v>
      </c>
      <c r="B104" s="40" t="s">
        <v>472</v>
      </c>
      <c r="C104" s="40" t="s">
        <v>278</v>
      </c>
      <c r="D104" s="40" t="s">
        <v>290</v>
      </c>
      <c r="E104" s="64" t="s">
        <v>374</v>
      </c>
      <c r="F104" s="40" t="s">
        <v>288</v>
      </c>
      <c r="G104" s="64" t="s">
        <v>375</v>
      </c>
      <c r="H104" s="40" t="s">
        <v>276</v>
      </c>
      <c r="I104" s="40" t="s">
        <v>277</v>
      </c>
      <c r="J104" s="64" t="s">
        <v>374</v>
      </c>
    </row>
    <row customHeight="1" ht="42">
      <c r="A105" s="84" t="s">
        <v>244</v>
      </c>
      <c r="B105" s="40" t="s">
        <v>472</v>
      </c>
      <c r="C105" s="40" t="s">
        <v>282</v>
      </c>
      <c r="D105" s="40" t="s">
        <v>283</v>
      </c>
      <c r="E105" s="64" t="s">
        <v>316</v>
      </c>
      <c r="F105" s="40" t="s">
        <v>264</v>
      </c>
      <c r="G105" s="64" t="s">
        <v>281</v>
      </c>
      <c r="H105" s="40" t="s">
        <v>272</v>
      </c>
      <c r="I105" s="40" t="s">
        <v>277</v>
      </c>
      <c r="J105" s="64" t="s">
        <v>318</v>
      </c>
    </row>
    <row customHeight="1" ht="42">
      <c r="A106" s="84" t="s">
        <v>226</v>
      </c>
      <c r="B106" s="40" t="s">
        <v>472</v>
      </c>
      <c r="C106" s="40" t="s">
        <v>261</v>
      </c>
      <c r="D106" s="40" t="s">
        <v>262</v>
      </c>
      <c r="E106" s="64" t="s">
        <v>479</v>
      </c>
      <c r="F106" s="40" t="s">
        <v>264</v>
      </c>
      <c r="G106" s="64" t="s">
        <v>396</v>
      </c>
      <c r="H106" s="40" t="s">
        <v>266</v>
      </c>
      <c r="I106" s="40" t="s">
        <v>267</v>
      </c>
      <c r="J106" s="64" t="s">
        <v>480</v>
      </c>
    </row>
    <row customHeight="1" ht="42">
      <c r="A107" s="84" t="s">
        <v>226</v>
      </c>
      <c r="B107" s="40" t="s">
        <v>472</v>
      </c>
      <c r="C107" s="40" t="s">
        <v>261</v>
      </c>
      <c r="D107" s="40" t="s">
        <v>269</v>
      </c>
      <c r="E107" s="64" t="s">
        <v>481</v>
      </c>
      <c r="F107" s="40" t="s">
        <v>275</v>
      </c>
      <c r="G107" s="64" t="s">
        <v>482</v>
      </c>
      <c r="H107" s="40" t="s">
        <v>266</v>
      </c>
      <c r="I107" s="40" t="s">
        <v>267</v>
      </c>
      <c r="J107" s="64" t="s">
        <v>483</v>
      </c>
    </row>
    <row customHeight="1" ht="42">
      <c r="A108" s="84" t="s">
        <v>226</v>
      </c>
      <c r="B108" s="40" t="s">
        <v>472</v>
      </c>
      <c r="C108" s="40" t="s">
        <v>261</v>
      </c>
      <c r="D108" s="40" t="s">
        <v>273</v>
      </c>
      <c r="E108" s="64" t="s">
        <v>484</v>
      </c>
      <c r="F108" s="40" t="s">
        <v>264</v>
      </c>
      <c r="G108" s="64" t="s">
        <v>323</v>
      </c>
      <c r="H108" s="40" t="s">
        <v>272</v>
      </c>
      <c r="I108" s="40" t="s">
        <v>267</v>
      </c>
      <c r="J108" s="64" t="s">
        <v>326</v>
      </c>
    </row>
    <row customHeight="1" ht="42">
      <c r="A109" s="84" t="s">
        <v>226</v>
      </c>
      <c r="B109" s="40" t="s">
        <v>472</v>
      </c>
      <c r="C109" s="40" t="s">
        <v>278</v>
      </c>
      <c r="D109" s="40" t="s">
        <v>453</v>
      </c>
      <c r="E109" s="64" t="s">
        <v>485</v>
      </c>
      <c r="F109" s="40" t="s">
        <v>275</v>
      </c>
      <c r="G109" s="64" t="s">
        <v>92</v>
      </c>
      <c r="H109" s="40" t="s">
        <v>266</v>
      </c>
      <c r="I109" s="40" t="s">
        <v>267</v>
      </c>
      <c r="J109" s="64" t="s">
        <v>486</v>
      </c>
    </row>
    <row customHeight="1" ht="42">
      <c r="A110" s="84" t="s">
        <v>226</v>
      </c>
      <c r="B110" s="40" t="s">
        <v>472</v>
      </c>
      <c r="C110" s="40" t="s">
        <v>278</v>
      </c>
      <c r="D110" s="40" t="s">
        <v>310</v>
      </c>
      <c r="E110" s="64" t="s">
        <v>487</v>
      </c>
      <c r="F110" s="40" t="s">
        <v>288</v>
      </c>
      <c r="G110" s="64" t="s">
        <v>328</v>
      </c>
      <c r="H110" s="40" t="s">
        <v>276</v>
      </c>
      <c r="I110" s="40" t="s">
        <v>277</v>
      </c>
      <c r="J110" s="64" t="s">
        <v>488</v>
      </c>
    </row>
    <row customHeight="1" ht="42">
      <c r="A111" s="84" t="s">
        <v>226</v>
      </c>
      <c r="B111" s="40" t="s">
        <v>472</v>
      </c>
      <c r="C111" s="40" t="s">
        <v>282</v>
      </c>
      <c r="D111" s="40" t="s">
        <v>283</v>
      </c>
      <c r="E111" s="64" t="s">
        <v>489</v>
      </c>
      <c r="F111" s="40" t="s">
        <v>264</v>
      </c>
      <c r="G111" s="64" t="s">
        <v>281</v>
      </c>
      <c r="H111" s="40" t="s">
        <v>272</v>
      </c>
      <c r="I111" s="40" t="s">
        <v>277</v>
      </c>
      <c r="J111" s="64" t="s">
        <v>418</v>
      </c>
    </row>
  </sheetData>
  <mergeCells count="34">
    <mergeCell ref="A2:J2"/>
    <mergeCell ref="A3:H3"/>
    <mergeCell ref="A8:A13"/>
    <mergeCell ref="B8:B13"/>
    <mergeCell ref="A14:A17"/>
    <mergeCell ref="B14:B17"/>
    <mergeCell ref="A18:A23"/>
    <mergeCell ref="B18:B23"/>
    <mergeCell ref="A24:A30"/>
    <mergeCell ref="B24:B30"/>
    <mergeCell ref="A31:A35"/>
    <mergeCell ref="B31:B35"/>
    <mergeCell ref="A36:A44"/>
    <mergeCell ref="B36:B44"/>
    <mergeCell ref="A45:A49"/>
    <mergeCell ref="B45:B49"/>
    <mergeCell ref="A50:A53"/>
    <mergeCell ref="B50:B53"/>
    <mergeCell ref="A54:A62"/>
    <mergeCell ref="B54:B62"/>
    <mergeCell ref="A63:A66"/>
    <mergeCell ref="B63:B66"/>
    <mergeCell ref="A67:A71"/>
    <mergeCell ref="B67:B71"/>
    <mergeCell ref="A72:A79"/>
    <mergeCell ref="B72:B79"/>
    <mergeCell ref="A80:A87"/>
    <mergeCell ref="B80:B87"/>
    <mergeCell ref="A88:A93"/>
    <mergeCell ref="B88:B93"/>
    <mergeCell ref="A94:A105"/>
    <mergeCell ref="B94:B105"/>
    <mergeCell ref="A106:A111"/>
    <mergeCell ref="B106:B111"/>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