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5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" sheetId="5" r:id="rId5"/>
    <sheet name="部门“三公”经费财政拨款支出情况表" sheetId="6" r:id="rId6"/>
    <sheet name="部门政府性基金预算支出预算表" sheetId="7" r:id="rId7"/>
    <sheet name="部门预算基本支出明细表" sheetId="8" r:id="rId8"/>
    <sheet name="部门预算项目支出明细表（一）" sheetId="9" r:id="rId9"/>
    <sheet name="部门预算项目支出明细表（二）" sheetId="10" r:id="rId10"/>
    <sheet name="部门政府采购预算表" sheetId="11" r:id="rId11"/>
    <sheet name="部门政府购买服务预算表" sheetId="12" r:id="rId12"/>
    <sheet name="部门项目支出绩效目标表" sheetId="13" r:id="rId13"/>
    <sheet name="部门项目中期规划预算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<sst xmlns="http://schemas.openxmlformats.org/spreadsheetml/2006/main" count="1139" uniqueCount="348">
  <si>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</si>
  <si>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</si>
  <si>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</si>
  <si>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</si>
  <si>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</si>
  <si>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</si>
  <si>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</si>
  <si>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</si>
  <si>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</si>
  <si>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</si>
  <si>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</si>
  <si>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</si>
  <si>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</si>
  <si>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</si>
  <si>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</si>
  <si>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</si>
  <si>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</si>
  <si>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</si>
  <si>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</si>
  <si>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</si>
  <si>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</si>
  <si>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</si>
  <si>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</si>
  <si>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</si>
  <si>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</si>
  <si>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</si>
  <si>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</si>
  <si>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</si>
  <si>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</si>
  <si>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</si>
  <si>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</si>
  <si>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</si>
  <si>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</si>
  <si>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</si>
  <si>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</si>
  <si>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</si>
  <si>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</si>
  <si>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</si>
  <si>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</si>
  <si>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</si>
  <si>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</si>
  <si>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</si>
  <si>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</si>
  <si>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</si>
  <si>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</si>
  <si>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</si>
  <si>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</si>
  <si>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</si>
  <si>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</si>
  <si>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</si>
  <si>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</si>
  <si>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</si>
  <si>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</si>
  <si>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</si>
  <si>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</si>
  <si>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</si>
  <si>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</si>
  <si>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</si>
  <si>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</si>
  <si>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</si>
  <si>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</si>
  <si>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</si>
  <si>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761001</t>
  </si>
  <si>
    <t>昆明市公安局滇中新区直管区分局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</si>
  <si>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</si>
  <si>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</si>
  <si>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</si>
  <si>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</si>
  <si>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</si>
  <si>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</si>
  <si>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</si>
  <si>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</si>
  <si>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</si>
  <si>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</si>
  <si>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</si>
  <si>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</si>
  <si>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</si>
  <si>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</si>
  <si>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</si>
  <si>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</si>
  <si>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</si>
  <si>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</si>
  <si>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</si>
  <si>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</si>
  <si>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</si>
  <si>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</si>
  <si>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</si>
  <si>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</si>
  <si>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</si>
  <si>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</si>
  <si>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</si>
  <si>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20402</t>
  </si>
  <si>
    <t>公安</t>
  </si>
  <si>
    <t>2040201</t>
  </si>
  <si>
    <t>行政运行</t>
  </si>
  <si>
    <t>2040202</t>
  </si>
  <si>
    <t>一般行政管理事务</t>
  </si>
  <si>
    <t>2040220</t>
  </si>
  <si>
    <t>执法办案</t>
  </si>
  <si>
    <t>2040299</t>
  </si>
  <si>
    <t>其他公安支出</t>
  </si>
  <si>
    <t>20499</t>
  </si>
  <si>
    <t>其他公共安全支出</t>
  </si>
  <si>
    <t>2049999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</si>
  <si>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</si>
  <si>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</si>
  <si>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</si>
  <si>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</si>
  <si>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</si>
  <si>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</si>
  <si>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</si>
  <si>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</si>
  <si>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</si>
  <si>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</si>
  <si>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</si>
  <si>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</si>
  <si>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</si>
  <si>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</si>
  <si>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</si>
  <si>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</si>
  <si>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</si>
  <si>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</si>
  <si>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</si>
  <si>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</si>
  <si>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</si>
  <si>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</si>
  <si>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</si>
  <si>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</si>
  <si>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</si>
  <si>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</si>
  <si>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</si>
  <si>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</si>
  <si>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</si>
  <si>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</si>
  <si>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</si>
  <si>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</si>
  <si>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</si>
  <si>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</si>
  <si>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</si>
  <si>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</si>
  <si>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</si>
  <si>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预算06-1表</t>
  </si>
  <si>
    <t>项目</t>
  </si>
  <si>
    <t>年初预算数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</si>
  <si>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</si>
  <si>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</si>
  <si>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</si>
  <si>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</si>
  <si>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</si>
  <si>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</si>
  <si>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</si>
  <si>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其中：（1）公务用车运行费</t>
  </si>
  <si>
    <t xml:space="preserve">      （2）公务用车购置费</t>
  </si>
  <si>
    <t>“三公”经费增减变化原因说明:2026年新设预算单位，无历史数据</t>
  </si>
  <si>
    <t>本年政府性基金预算支出</t>
  </si>
  <si>
    <t>2023年部门基本支出预算表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</si>
  <si>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</si>
  <si>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</si>
  <si>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</si>
  <si>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</si>
  <si>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</si>
  <si>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</si>
  <si>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</si>
  <si>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</si>
  <si>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</si>
  <si>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</si>
  <si>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</si>
  <si>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</si>
  <si>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行政人员工资支出</t>
  </si>
  <si>
    <t>行政基本工资</t>
  </si>
  <si>
    <t>30101</t>
  </si>
  <si>
    <t>基本工资</t>
  </si>
  <si>
    <t>50101</t>
  </si>
  <si>
    <t>工资奖金津补贴</t>
  </si>
  <si>
    <t>行政津补贴</t>
  </si>
  <si>
    <t>30102</t>
  </si>
  <si>
    <t>津贴补贴</t>
  </si>
  <si>
    <t>行政年终一次性奖金</t>
  </si>
  <si>
    <t>30103</t>
  </si>
  <si>
    <t>奖金</t>
  </si>
  <si>
    <t>一般公用经费</t>
  </si>
  <si>
    <t>行政部门办公费</t>
  </si>
  <si>
    <t>30201</t>
  </si>
  <si>
    <t>办公费</t>
  </si>
  <si>
    <t>50201</t>
  </si>
  <si>
    <t>办公经费</t>
  </si>
  <si>
    <t>行政人员公务交通补贴</t>
  </si>
  <si>
    <t>公务交通补贴</t>
  </si>
  <si>
    <t>30239</t>
  </si>
  <si>
    <t>其他交通费用</t>
  </si>
  <si>
    <t>工会经费</t>
  </si>
  <si>
    <t>行政工会经费</t>
  </si>
  <si>
    <t>30228</t>
  </si>
  <si>
    <t>行政人员绩效奖励</t>
  </si>
  <si>
    <t>公务员基础绩效奖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</si>
  <si>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</si>
  <si>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</si>
  <si>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</si>
  <si>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</si>
  <si>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</si>
  <si>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</si>
  <si>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</si>
  <si>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</si>
  <si>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</si>
  <si>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</si>
  <si>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</si>
  <si>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</si>
  <si>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</si>
  <si>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</si>
  <si>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</si>
  <si>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</si>
  <si>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</si>
  <si>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事业发展类</t>
  </si>
  <si>
    <t>维稳工作经费</t>
  </si>
  <si>
    <t>本级</t>
  </si>
  <si>
    <t>非基建项目</t>
  </si>
  <si>
    <t>30211</t>
  </si>
  <si>
    <t>差旅费</t>
  </si>
  <si>
    <t>辅警工资经费</t>
  </si>
  <si>
    <t>30226</t>
  </si>
  <si>
    <t>劳务费</t>
  </si>
  <si>
    <t>50205</t>
  </si>
  <si>
    <t>委托业务费</t>
  </si>
  <si>
    <t>30227</t>
  </si>
  <si>
    <t>专项业务类</t>
  </si>
  <si>
    <t>后勤业务经费</t>
  </si>
  <si>
    <t>司法会计鉴定及嫌疑人体检经费</t>
  </si>
  <si>
    <t>日常公用经费</t>
  </si>
  <si>
    <t>30218</t>
  </si>
  <si>
    <t>专用材料费</t>
  </si>
  <si>
    <t>50204</t>
  </si>
  <si>
    <t>专用材料购置费</t>
  </si>
  <si>
    <t>办公用房租赁水电物业经费</t>
  </si>
  <si>
    <t>30209</t>
  </si>
  <si>
    <t>物业管理费</t>
  </si>
  <si>
    <t>30205</t>
  </si>
  <si>
    <t>水费</t>
  </si>
  <si>
    <t>30206</t>
  </si>
  <si>
    <t>电费</t>
  </si>
  <si>
    <t>30214</t>
  </si>
  <si>
    <t>租赁费</t>
  </si>
  <si>
    <t>执法执勤车辆租赁及车辆运行维护经费</t>
  </si>
  <si>
    <t>是否基建项目</t>
  </si>
  <si>
    <t>资金来源--本级安排</t>
  </si>
  <si>
    <t>一般公共预算支出</t>
  </si>
  <si>
    <t>结余结转资金安排</t>
  </si>
  <si>
    <t>结转结余资金支出</t>
  </si>
  <si>
    <t>本级支出</t>
  </si>
  <si>
    <t>对下转移支付</t>
  </si>
  <si>
    <t>采购目录</t>
  </si>
  <si>
    <t>采购项目</t>
  </si>
  <si>
    <t>计量
单位</t>
  </si>
  <si>
    <t>数量</t>
  </si>
  <si>
    <t>单价</t>
  </si>
  <si>
    <t>资金来源</t>
  </si>
  <si>
    <t>单位自筹</t>
  </si>
  <si>
    <t>结余结转资金</t>
  </si>
  <si>
    <t>事业单位
经营收入</t>
  </si>
  <si>
    <t>餐饮服务</t>
  </si>
  <si>
    <t>餐饮团队采购</t>
  </si>
  <si>
    <t>元</t>
  </si>
  <si>
    <t>食材采购服务</t>
  </si>
  <si>
    <t>食堂升级改造</t>
  </si>
  <si>
    <t>复印纸</t>
  </si>
  <si>
    <t>物业管理服务</t>
  </si>
  <si>
    <t>物业管理</t>
  </si>
  <si>
    <t>基本支出/项目支出</t>
  </si>
  <si>
    <t>政府购买服务项目</t>
  </si>
  <si>
    <t>政府购买服务目录</t>
  </si>
  <si>
    <t>政府性基金</t>
  </si>
  <si>
    <t>财政专户管理的收入</t>
  </si>
  <si>
    <t>食材采购</t>
  </si>
  <si>
    <t>B1105 餐饮服务</t>
  </si>
  <si>
    <t>食堂餐饮服务团队采购</t>
  </si>
  <si>
    <t>食堂设备升级改造</t>
  </si>
  <si>
    <t>B1107 其他适合通过市场化方式提供的后勤服务</t>
  </si>
  <si>
    <t>物业管理采购</t>
  </si>
  <si>
    <t>B1102 物业管理服务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</si>
  <si>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</si>
  <si>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</si>
  <si>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</si>
  <si>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</si>
  <si>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</si>
  <si>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</si>
  <si>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</si>
  <si>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</si>
  <si>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</si>
  <si>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围绕“保障有力、营养健康、服务优质、管理精细”的核心宗旨，在未来三年构建起与公安工作高强度、高应激特点相适应的智慧后勤保障，实现膳食保障对民警身心健康和队伍战斗力的正向促进，营造温馨和谐的警营家园氛围。</t>
  </si>
  <si>
    <t>产出指标</t>
  </si>
  <si>
    <t>数量指标</t>
  </si>
  <si>
    <t>供餐保障率</t>
  </si>
  <si>
    <t>=</t>
  </si>
  <si>
    <t>100</t>
  </si>
  <si>
    <t>%</t>
  </si>
  <si>
    <t>定量指标</t>
  </si>
  <si>
    <t>（实际供餐天数/计划供餐天数）*100%
目标值应接近100%</t>
  </si>
  <si>
    <t>质量指标</t>
  </si>
  <si>
    <t>食品安全事故数</t>
  </si>
  <si>
    <t>定性指标</t>
  </si>
  <si>
    <t>效益指标</t>
  </si>
  <si>
    <t>社会效益</t>
  </si>
  <si>
    <t>队伍凝聚力提升</t>
  </si>
  <si>
    <t>食堂作为警营文化阵地，在增强民辅警归属感和凝聚力方面的作用</t>
  </si>
  <si>
    <t>1.维持年度日常公用经费预算执行率高，确保资金及时拨付至警务通信、装备维护、办公耗材等核心领域；严格控制资金浪费率，通过季度经费使用审计，杜绝超标准采购、重复开支等问题，每笔经费使用合规性审核通过率100%。
2.基层派出所日常办公物资（如打印耗材、办公用品）供应及时率100%，无因物资短缺导致的办公中断情况；警务车辆年度维护达标率不低于98%，故障维修响应时间不超过24小时，确保巡逻、出警车辆正常运转；通信设备（对讲机、监控系统等）年度故障率控制在5%以下，故障修复时间缩短至4小时内，保障警务指令高效传达。
3.成本优化与管理指标：通过批量集中采购，办公耗材年度采购成本较上年下降3%以上；公务用车年度能耗（油费、电费）较上年降低2%，推行“按需派车”制度减少无效里程；开展2次经费使用规范培训，民警对经费节约政策知晓率达95%以上，形成主动节约的工作氛围。
4.治安防控与公众满意度指标：依托经费保障，确保日常巡逻频次达标（城区日均巡逻不少于8次、乡镇日均不少于4次），辖区可防性案件发生率较上年下降5%；通过警务后勤保障优化，提升接处警效率，年度群众对警务工作满意度调查得分不低于88分，实现经费保障与治安服务质量的同步提升。</t>
  </si>
  <si>
    <t>质量产出</t>
  </si>
  <si>
    <t>警务效能提升度</t>
  </si>
  <si>
    <t>满意度指标</t>
  </si>
  <si>
    <t>服务对象满意度</t>
  </si>
  <si>
    <t>公共安全感与满意度</t>
  </si>
  <si>
    <t>为保障分局各办公、业务及附属用房在年度内的正常、连续与安全使用，通过及时足额支付相关费用，维护良好的工作环境与执法秩序，为核心警务工作提供稳定可靠的后勤支撑，我局关于缴纳房租，水电费，物业费的年度绩效目标如下：
1，预算管控目标
 严格执行年度费用预算，将房租、水电费、物业费总支出控制在年度批复额度内，单项费用超支率不超过1% ；建立月度费用动态监测机制，针对超支预警项制定整改措施并落实，确保全年费用支出“无偏差、无漏项”。
 2， 各项费用均在合同约定或规定的缴费截止日期前完成支付，杜绝因拖欠产生的滞纳金或服务中断风险。具体目标为：各项费用支付及时率达到100%。
 3，将年度房租，水电费，物业费控制在预算范围内，在保障正常需求的前提下，通过加强内部用能管理，力争水电消耗量与上年相比保持稳定或有所降低。
4，确保分局办公、办案环境稳定，各项公安业务工作不受后勤保障问题影响，正常开展率达100%。通过履行支付义务，维护公安机关与物业服务单位、出租方等的良好协作关系，树立守法履约的良好形象。在保障基础设备设施正常运行，间接提升对外服务窗口的环境质量与群众满意度。
5，严格执行预算管理制度，确保经费来源可靠、拨付及时。 明确责任科室与专人，负责合同管理、费用核对及支付流程。建立与物业服务单位、供水供电公司及出租方的定期沟通机制，及时解决可能出现的问题。加强内部节能宣传与检查，培养节约意识，控制不必要的能耗支出。</t>
  </si>
  <si>
    <t>物业服务达标率</t>
  </si>
  <si>
    <t>警务运行保障度</t>
  </si>
  <si>
    <t>办公环境满意度</t>
  </si>
  <si>
    <t>保障全局执法执勤车辆全年安全、高效、稳定运行，满足日常巡逻、应急处突、案件侦查等各项警务活动用车需求，提升车辆使用效益和管理水平，确保经费投入与执法执勤效能同步提升。
1.严格依据年度执法执勤任务量编制经费预算，车辆租赁及运行维护经费总支出控制在财政批复额度内，无挪用不占用。
2.全年执法执勤车辆可用率保持在99.2%以上，无因车辆租赁延迟、维保不及时导致的执法任务延误情况
3.建立执法执勤车辆应急保障机制，租赁车辆调用响应时间≤1小时，故障车辆维修到场时间≤1.5小时、一般故障修复时限≤8小时，重大故障修复时限≤24小时，确保车辆“随调随用、故障快修”</t>
  </si>
  <si>
    <t>车辆故障率</t>
  </si>
  <si>
    <t>车辆经费对重大安保、突发案事件处置等核心任务的保障支撑程度</t>
  </si>
  <si>
    <t>使用单位对租赁车辆车况、服务响应满意度</t>
  </si>
  <si>
    <t>1，能有效建立与地方财政的沟通机制，每月10日前完成次月辅警工资经费需求测算与申报，确保全年经费拨付及时率达100% ，杜绝因经费延迟导致的工资发放滞后问题，提升每一个辅警的工作积极性。针对辅警队伍人员增减、职级调整等变动情况，变动信息确认后3个工作日内完成经费预算更新，确保经费需求与实际用工情况匹配性，无超预算或漏报问题；
 2，预算管控目标
严格按照财政批复的年度预算执行，辅警工资经费年度总支出控制在预算额度内，单项明细支出超支率不超过0.5% ，无挪用、挤占其他专项经费的情况；
3，支付效率目标
 优化辅警工资核算与发放流程，每月20日前完成当月工资核算、审核工作，25日前通过银行代发系统完成工资发放，确保工资按时发放率达100% ，无逾期发放记录；
4，合规管理目标
 建立辅警工资经费档案管理制度，工资核算凭证、发放记录、银行回单等资料分类归档，保存完整率达100%，确保经费使用可追溯、可核查。</t>
  </si>
  <si>
    <t>时效指标</t>
  </si>
  <si>
    <t>工资社保发放及时率</t>
  </si>
  <si>
    <t>公共安全服务贡献</t>
  </si>
  <si>
    <t>辅警在协助治安巡逻、窗口服务等方面发挥的实际成效</t>
  </si>
  <si>
    <t>社会公众满意度</t>
  </si>
  <si>
    <t>1，经费保障精准化：建立与司法鉴定案件量联动的动态预算机制，尽量实现经费年度到位率高，经费分配与伤情鉴定、物证检测等实际需求匹配度高，杜绝因经费不足导致的鉴定延迟。
2，成本管控高效化：通过公开遴选确定定点合作方，将单项鉴定费用成本年均降低5%左右；避免过度鉴定。
3.，服务支撑优质化：搭建鉴定经费与流程管理审批流程，实现鉴定申请、经费拨付、结果反馈全链路可追溯；确保一般鉴定项目办结时限≤7个工作日，复杂项目≤15个工作日，为案件侦破提供可靠支撑。</t>
  </si>
  <si>
    <t>案件司法会计鉴定及嫌疑人体检完成数</t>
  </si>
  <si>
    <t>&gt;=</t>
  </si>
  <si>
    <t>件</t>
  </si>
  <si>
    <t>对经济犯罪案件的支撑作用及对监管安全的保障作用</t>
  </si>
  <si>
    <t>95</t>
  </si>
  <si>
    <t>成本指标</t>
  </si>
  <si>
    <t>经济成本指标</t>
  </si>
  <si>
    <t>业务经济成本下降率</t>
  </si>
  <si>
    <t>司法会计鉴定成本及嫌疑人体检费用成本</t>
  </si>
  <si>
    <t>切实履行维护国家安全和社会稳定职责，保障人民群众生命财产安全，提升社会治安整体防控水平，本年度公安机关维稳经费的使用，旨在通过科学规划、精准投入、高效执行和严格监管，确保各项维稳工作顺利开展，实现基础牢、出事少、治安好，党和人民满意的总体目标，为经济社会高质量发展创造安全稳定的政治环境。</t>
  </si>
  <si>
    <t>重点人员管控率</t>
  </si>
  <si>
    <t>１００</t>
  </si>
  <si>
    <t>加强社会面整体防控，及时处置各类突发事件和群体性事件，确保重点时期社会稳定，为辖区经济社会发展创造安全稳定的环境</t>
  </si>
  <si>
    <t>可持续影响</t>
  </si>
  <si>
    <t>社会治安防控体系持续完善</t>
  </si>
  <si>
    <t>９０</t>
  </si>
  <si>
    <t>辖区治安秩序持续稳定，群体性事件能得到有效处置，重点时段执勤次数能得到有效保障</t>
  </si>
  <si>
    <t>信访人员满意度</t>
  </si>
  <si>
    <t>信访人员对公安维稳劝返工作的满意度</t>
  </si>
  <si>
    <t>项目单位</t>
  </si>
  <si>
    <t>项目分类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</si>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</sst>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#,##0.##%;\-#,##0.##%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b/>
      <sz val="21"/>
      <name val="宋体"/>
      <charset val="134"/>
    </font>
    <font>
      <sz val="9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20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178" fontId="5" fillId="0" borderId="7" xfId="54" applyFont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49" fontId="5" fillId="0" borderId="7" xfId="53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wrapText="1"/>
    </xf>
    <xf numFmtId="0" fontId="7" fillId="0" borderId="0" xfId="0" applyFont="1" applyProtection="1">
      <protection locked="0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" fontId="7" fillId="0" borderId="7" xfId="0" applyNumberFormat="1" applyFont="1" applyBorder="1" applyAlignment="1">
      <alignment horizontal="right" vertical="center"/>
    </xf>
    <xf numFmtId="4" fontId="7" fillId="2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right" vertical="center"/>
    </xf>
    <xf numFmtId="0" fontId="9" fillId="2" borderId="7" xfId="0" applyFont="1" applyFill="1" applyBorder="1" applyAlignment="1" applyProtection="1">
      <alignment vertical="top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vertical="top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right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78" fontId="11" fillId="0" borderId="7" xfId="54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right" vertical="center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49" fontId="14" fillId="0" borderId="7" xfId="53" applyFont="1" applyAlignment="1">
      <alignment horizontal="center" vertical="center" wrapText="1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81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/>
    </xf>
    <xf numFmtId="0" fontId="9" fillId="0" borderId="7" xfId="0" applyFont="1" applyBorder="1" applyAlignment="1" applyProtection="1">
      <alignment vertical="top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4" fontId="16" fillId="0" borderId="7" xfId="0" applyNumberFormat="1" applyFont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49" fontId="5" fillId="0" borderId="7" xfId="53" applyFont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4" fontId="16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 quotePrefix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21"/>
      <c r="B1" s="191"/>
      <c r="C1" s="191"/>
      <c r="D1" s="186"/>
    </row>
    <row r="2" ht="41.25" customHeight="1" spans="1:4">
      <c r="A2" s="188" t="str">
        <f>"2026"&amp;"年财务收支预算总表"</f>
        <v>2026年财务收支预算总表</v>
      </c>
      <c r="B2" s="187"/>
      <c r="C2" s="187"/>
      <c r="D2" s="187"/>
    </row>
    <row r="3" ht="17.25" customHeight="1" spans="1:4">
      <c r="A3" s="199" t="str">
        <f>"单位名称："&amp;"昆明市公安局滇中新区直管区分局"</f>
        <v>单位名称：昆明市公安局滇中新区直管区分局</v>
      </c>
      <c r="B3" s="200"/>
      <c r="C3" s="187"/>
      <c r="D3" s="205" t="s">
        <v>0</v>
      </c>
    </row>
    <row r="4" ht="23.25" customHeight="1" spans="1:4">
      <c r="A4" s="118" t="s">
        <v>1</v>
      </c>
      <c r="B4" s="174"/>
      <c r="C4" s="118" t="s">
        <v>2</v>
      </c>
      <c r="D4" s="174"/>
    </row>
    <row r="5" ht="24" customHeight="1" spans="1:4">
      <c r="A5" s="202" t="s">
        <v>3</v>
      </c>
      <c r="B5" s="118" t="str">
        <f t="shared" ref="B5:D5" si="0">"2026"&amp;"年预算"</f>
        <v>2026年预算</v>
      </c>
      <c r="C5" s="118" t="s">
        <v>4</v>
      </c>
      <c r="D5" s="118" t="str">
        <f t="shared" si="0"/>
        <v>2026年预算</v>
      </c>
    </row>
    <row r="6" ht="17.25" customHeight="1" spans="1:4">
      <c r="A6" s="154" t="s">
        <v>5</v>
      </c>
      <c r="B6" s="175">
        <v>51875334.44</v>
      </c>
      <c r="C6" s="154" t="s">
        <v>6</v>
      </c>
      <c r="D6" s="175"/>
    </row>
    <row r="7" ht="17.25" customHeight="1" spans="1:4">
      <c r="A7" s="154" t="s">
        <v>7</v>
      </c>
      <c r="B7" s="175"/>
      <c r="C7" s="154" t="s">
        <v>8</v>
      </c>
      <c r="D7" s="175"/>
    </row>
    <row r="8" ht="17.25" customHeight="1" spans="1:4">
      <c r="A8" s="154" t="s">
        <v>9</v>
      </c>
      <c r="B8" s="175"/>
      <c r="C8" s="108" t="s">
        <v>10</v>
      </c>
      <c r="D8" s="175"/>
    </row>
    <row r="9" ht="17.25" customHeight="1" spans="1:4">
      <c r="A9" s="154" t="s">
        <v>11</v>
      </c>
      <c r="B9" s="175"/>
      <c r="C9" s="108" t="s">
        <v>12</v>
      </c>
      <c r="D9" s="175">
        <v>51875334.44</v>
      </c>
    </row>
    <row r="10" ht="17.25" customHeight="1" spans="1:4">
      <c r="A10" s="154" t="s">
        <v>13</v>
      </c>
      <c r="B10" s="175"/>
      <c r="C10" s="108" t="s">
        <v>14</v>
      </c>
      <c r="D10" s="175"/>
    </row>
    <row r="11" ht="17.25" customHeight="1" spans="1:4">
      <c r="A11" s="154" t="s">
        <v>15</v>
      </c>
      <c r="B11" s="175"/>
      <c r="C11" s="108" t="s">
        <v>16</v>
      </c>
      <c r="D11" s="175"/>
    </row>
    <row r="12" ht="17.25" customHeight="1" spans="1:4">
      <c r="A12" s="154" t="s">
        <v>17</v>
      </c>
      <c r="B12" s="175"/>
      <c r="C12" s="203" t="s">
        <v>18</v>
      </c>
      <c r="D12" s="175"/>
    </row>
    <row r="13" ht="17.25" customHeight="1" spans="1:4">
      <c r="A13" s="154" t="s">
        <v>19</v>
      </c>
      <c r="B13" s="175"/>
      <c r="C13" s="203" t="s">
        <v>20</v>
      </c>
      <c r="D13" s="175"/>
    </row>
    <row r="14" ht="17.25" customHeight="1" spans="1:4">
      <c r="A14" s="154" t="s">
        <v>21</v>
      </c>
      <c r="B14" s="175"/>
      <c r="C14" s="203" t="s">
        <v>22</v>
      </c>
      <c r="D14" s="175"/>
    </row>
    <row r="15" ht="17.25" customHeight="1" spans="1:4">
      <c r="A15" s="154" t="s">
        <v>23</v>
      </c>
      <c r="B15" s="175"/>
      <c r="C15" s="203" t="s">
        <v>24</v>
      </c>
      <c r="D15" s="175"/>
    </row>
    <row r="16" ht="17.25" customHeight="1" spans="1:4">
      <c r="A16" s="176"/>
      <c r="B16" s="175"/>
      <c r="C16" s="203" t="s">
        <v>25</v>
      </c>
      <c r="D16" s="84"/>
    </row>
    <row r="17" ht="17.25" customHeight="1" spans="1:4">
      <c r="A17" s="177"/>
      <c r="B17" s="178"/>
      <c r="C17" s="203" t="s">
        <v>26</v>
      </c>
      <c r="D17" s="84"/>
    </row>
    <row r="18" ht="17.25" customHeight="1" spans="1:4">
      <c r="A18" s="177"/>
      <c r="B18" s="178"/>
      <c r="C18" s="203" t="s">
        <v>27</v>
      </c>
      <c r="D18" s="84"/>
    </row>
    <row r="19" ht="17.25" customHeight="1" spans="1:4">
      <c r="A19" s="177"/>
      <c r="B19" s="178"/>
      <c r="C19" s="203" t="s">
        <v>28</v>
      </c>
      <c r="D19" s="84"/>
    </row>
    <row r="20" ht="17.25" customHeight="1" spans="1:4">
      <c r="A20" s="177"/>
      <c r="B20" s="178"/>
      <c r="C20" s="203" t="s">
        <v>29</v>
      </c>
      <c r="D20" s="84"/>
    </row>
    <row r="21" ht="17.25" customHeight="1" spans="1:4">
      <c r="A21" s="177"/>
      <c r="B21" s="178"/>
      <c r="C21" s="203" t="s">
        <v>30</v>
      </c>
      <c r="D21" s="84"/>
    </row>
    <row r="22" ht="17.25" customHeight="1" spans="1:4">
      <c r="A22" s="177"/>
      <c r="B22" s="178"/>
      <c r="C22" s="203" t="s">
        <v>31</v>
      </c>
      <c r="D22" s="84"/>
    </row>
    <row r="23" ht="17.25" customHeight="1" spans="1:4">
      <c r="A23" s="177"/>
      <c r="B23" s="178"/>
      <c r="C23" s="203" t="s">
        <v>32</v>
      </c>
      <c r="D23" s="84"/>
    </row>
    <row r="24" ht="17.25" customHeight="1" spans="1:4">
      <c r="A24" s="177"/>
      <c r="B24" s="178"/>
      <c r="C24" s="203" t="s">
        <v>33</v>
      </c>
      <c r="D24" s="84"/>
    </row>
    <row r="25" ht="17.25" customHeight="1" spans="1:4">
      <c r="A25" s="177"/>
      <c r="B25" s="178"/>
      <c r="C25" s="203" t="s">
        <v>34</v>
      </c>
      <c r="D25" s="84"/>
    </row>
    <row r="26" ht="17.25" customHeight="1" spans="1:4">
      <c r="A26" s="177"/>
      <c r="B26" s="178"/>
      <c r="C26" s="176" t="s">
        <v>35</v>
      </c>
      <c r="D26" s="84"/>
    </row>
    <row r="27" ht="17.25" customHeight="1" spans="1:4">
      <c r="A27" s="177"/>
      <c r="B27" s="178"/>
      <c r="C27" s="203" t="s">
        <v>36</v>
      </c>
      <c r="D27" s="84"/>
    </row>
    <row r="28" ht="16.5" customHeight="1" spans="1:4">
      <c r="A28" s="177"/>
      <c r="B28" s="178"/>
      <c r="C28" s="203" t="s">
        <v>37</v>
      </c>
      <c r="D28" s="84"/>
    </row>
    <row r="29" ht="16.5" customHeight="1" spans="1:4">
      <c r="A29" s="177"/>
      <c r="B29" s="178"/>
      <c r="C29" s="176" t="s">
        <v>38</v>
      </c>
      <c r="D29" s="84"/>
    </row>
    <row r="30" ht="17.25" customHeight="1" spans="1:4">
      <c r="A30" s="177"/>
      <c r="B30" s="178"/>
      <c r="C30" s="176" t="s">
        <v>39</v>
      </c>
      <c r="D30" s="84"/>
    </row>
    <row r="31" ht="17.25" customHeight="1" spans="1:4">
      <c r="A31" s="177"/>
      <c r="B31" s="178"/>
      <c r="C31" s="203" t="s">
        <v>40</v>
      </c>
      <c r="D31" s="84"/>
    </row>
    <row r="32" ht="16.5" customHeight="1" spans="1:4">
      <c r="A32" s="177" t="s">
        <v>41</v>
      </c>
      <c r="B32" s="204">
        <v>51875334.44</v>
      </c>
      <c r="C32" s="177" t="s">
        <v>42</v>
      </c>
      <c r="D32" s="181">
        <v>51875334.44</v>
      </c>
    </row>
    <row r="33" ht="16.5" customHeight="1" spans="1:4">
      <c r="A33" s="176" t="s">
        <v>43</v>
      </c>
      <c r="B33" s="84"/>
      <c r="C33" s="176" t="s">
        <v>44</v>
      </c>
      <c r="D33" s="178"/>
    </row>
    <row r="34" ht="16.5" customHeight="1" spans="1:4">
      <c r="A34" s="180" t="s">
        <v>45</v>
      </c>
      <c r="B34" s="181">
        <v>51875334.44</v>
      </c>
      <c r="C34" s="180" t="s">
        <v>46</v>
      </c>
      <c r="D34" s="181">
        <v>51875334.44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Y21"/>
  <sheetViews>
    <sheetView showZeros="0" topLeftCell="M1" workbookViewId="0">
      <selection activeCell="A1" sqref="A1"/>
    </sheetView>
  </sheetViews>
  <sheetFormatPr defaultColWidth="12.708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18.425" customWidth="1"/>
    <col min="6" max="12" width="29.575" customWidth="1"/>
  </cols>
  <sheetData>
    <row r="1" ht="17.25" customHeight="1" spans="1:25">
      <c r="A1" s="92"/>
      <c r="G1" s="93"/>
      <c r="H1" s="93"/>
      <c r="I1" s="93"/>
      <c r="J1" s="93"/>
      <c r="K1" s="93"/>
      <c r="L1" s="93"/>
      <c r="N1" s="93"/>
      <c r="O1" s="93"/>
      <c r="P1" s="93"/>
      <c r="Q1" s="93"/>
      <c r="R1" s="93"/>
      <c r="S1" s="93"/>
      <c r="W1" s="93"/>
      <c r="X1" s="93"/>
      <c r="Y1" s="93"/>
    </row>
    <row r="2" ht="41.25" customHeight="1" spans="1:1">
      <c r="A2" s="94" t="str">
        <f>"2026"&amp;"年部门预算项目支出明细表（二）"</f>
        <v>2026年部门预算项目支出明细表（二）</v>
      </c>
    </row>
    <row r="3" ht="17.25" customHeight="1" spans="1:25">
      <c r="A3" s="95" t="str">
        <f>"单位名称："&amp;"昆明市公安局滇中新区直管区分局"</f>
        <v>单位名称：昆明市公安局滇中新区直管区分局</v>
      </c>
      <c r="Y3" s="123" t="s">
        <v>0</v>
      </c>
    </row>
    <row r="4" ht="24.75" customHeight="1" spans="1:25">
      <c r="A4" s="8" t="s">
        <v>156</v>
      </c>
      <c r="B4" s="96" t="s">
        <v>157</v>
      </c>
      <c r="C4" s="96" t="s">
        <v>195</v>
      </c>
      <c r="D4" s="8" t="s">
        <v>158</v>
      </c>
      <c r="E4" s="8" t="s">
        <v>242</v>
      </c>
      <c r="F4" s="97" t="s">
        <v>159</v>
      </c>
      <c r="G4" s="8" t="s">
        <v>160</v>
      </c>
      <c r="H4" s="8" t="s">
        <v>161</v>
      </c>
      <c r="I4" s="8" t="s">
        <v>198</v>
      </c>
      <c r="J4" s="8" t="s">
        <v>199</v>
      </c>
      <c r="K4" s="8" t="s">
        <v>164</v>
      </c>
      <c r="L4" s="8" t="s">
        <v>165</v>
      </c>
      <c r="M4" s="112" t="s">
        <v>243</v>
      </c>
      <c r="N4" s="113"/>
      <c r="O4" s="114"/>
      <c r="P4" s="114"/>
      <c r="Q4" s="114"/>
      <c r="R4" s="114"/>
      <c r="S4" s="114"/>
      <c r="T4" s="120"/>
      <c r="U4" s="120"/>
      <c r="V4" s="120"/>
      <c r="W4" s="114"/>
      <c r="X4" s="114"/>
      <c r="Y4" s="122"/>
    </row>
    <row r="5" ht="25.5" customHeight="1" spans="1:25">
      <c r="A5" s="98"/>
      <c r="B5" s="99"/>
      <c r="C5" s="99"/>
      <c r="D5" s="100"/>
      <c r="E5" s="101"/>
      <c r="F5" s="102"/>
      <c r="G5" s="98"/>
      <c r="H5" s="98"/>
      <c r="I5" s="98"/>
      <c r="J5" s="98"/>
      <c r="K5" s="98"/>
      <c r="L5" s="98"/>
      <c r="M5" s="96" t="s">
        <v>49</v>
      </c>
      <c r="N5" s="115" t="s">
        <v>244</v>
      </c>
      <c r="O5" s="116"/>
      <c r="P5" s="117"/>
      <c r="Q5" s="115" t="s">
        <v>53</v>
      </c>
      <c r="R5" s="116"/>
      <c r="S5" s="117"/>
      <c r="T5" s="114" t="s">
        <v>54</v>
      </c>
      <c r="U5" s="121" t="s">
        <v>245</v>
      </c>
      <c r="V5" s="122"/>
      <c r="W5" s="114" t="s">
        <v>246</v>
      </c>
      <c r="X5" s="121"/>
      <c r="Y5" s="122"/>
    </row>
    <row r="6" ht="42.75" customHeight="1" spans="1:25">
      <c r="A6" s="103"/>
      <c r="B6" s="104"/>
      <c r="C6" s="104"/>
      <c r="D6" s="105"/>
      <c r="E6" s="106"/>
      <c r="F6" s="107"/>
      <c r="G6" s="103"/>
      <c r="H6" s="103"/>
      <c r="I6" s="103"/>
      <c r="J6" s="103"/>
      <c r="K6" s="103"/>
      <c r="L6" s="103"/>
      <c r="M6" s="106"/>
      <c r="N6" s="118" t="s">
        <v>51</v>
      </c>
      <c r="O6" s="118" t="s">
        <v>247</v>
      </c>
      <c r="P6" s="118" t="s">
        <v>248</v>
      </c>
      <c r="Q6" s="118" t="s">
        <v>51</v>
      </c>
      <c r="R6" s="118" t="s">
        <v>247</v>
      </c>
      <c r="S6" s="118" t="s">
        <v>248</v>
      </c>
      <c r="T6" s="118" t="s">
        <v>51</v>
      </c>
      <c r="U6" s="118" t="s">
        <v>247</v>
      </c>
      <c r="V6" s="118" t="s">
        <v>248</v>
      </c>
      <c r="W6" s="118" t="s">
        <v>51</v>
      </c>
      <c r="X6" s="118" t="s">
        <v>247</v>
      </c>
      <c r="Y6" s="118" t="s">
        <v>248</v>
      </c>
    </row>
    <row r="7" ht="17.25" customHeight="1" spans="1:25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</row>
    <row r="8" ht="19.5" customHeight="1" spans="1:25">
      <c r="A8" s="22" t="s">
        <v>63</v>
      </c>
      <c r="B8" s="23" t="s">
        <v>63</v>
      </c>
      <c r="C8" s="22" t="s">
        <v>212</v>
      </c>
      <c r="D8" s="23" t="s">
        <v>213</v>
      </c>
      <c r="E8" s="108" t="s">
        <v>215</v>
      </c>
      <c r="F8" s="108" t="s">
        <v>213</v>
      </c>
      <c r="G8" s="22" t="s">
        <v>95</v>
      </c>
      <c r="H8" s="22" t="s">
        <v>96</v>
      </c>
      <c r="I8" s="22" t="s">
        <v>216</v>
      </c>
      <c r="J8" s="22" t="s">
        <v>217</v>
      </c>
      <c r="K8" s="22" t="s">
        <v>184</v>
      </c>
      <c r="L8" s="22" t="s">
        <v>185</v>
      </c>
      <c r="M8" s="21">
        <v>300000</v>
      </c>
      <c r="N8" s="21">
        <v>300000</v>
      </c>
      <c r="O8" s="21">
        <v>300000</v>
      </c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19.5" customHeight="1" spans="1:25">
      <c r="A9" s="22" t="s">
        <v>63</v>
      </c>
      <c r="B9" s="23" t="s">
        <v>63</v>
      </c>
      <c r="C9" s="22" t="s">
        <v>212</v>
      </c>
      <c r="D9" s="23" t="s">
        <v>218</v>
      </c>
      <c r="E9" s="108" t="s">
        <v>215</v>
      </c>
      <c r="F9" s="108" t="s">
        <v>218</v>
      </c>
      <c r="G9" s="22" t="s">
        <v>95</v>
      </c>
      <c r="H9" s="22" t="s">
        <v>96</v>
      </c>
      <c r="I9" s="22" t="s">
        <v>219</v>
      </c>
      <c r="J9" s="22" t="s">
        <v>220</v>
      </c>
      <c r="K9" s="22" t="s">
        <v>221</v>
      </c>
      <c r="L9" s="22" t="s">
        <v>222</v>
      </c>
      <c r="M9" s="21">
        <v>17684940</v>
      </c>
      <c r="N9" s="21">
        <v>17684940</v>
      </c>
      <c r="O9" s="21">
        <v>17684940</v>
      </c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9.5" customHeight="1" spans="1:25">
      <c r="A10" s="22" t="s">
        <v>63</v>
      </c>
      <c r="B10" s="23" t="s">
        <v>63</v>
      </c>
      <c r="C10" s="22" t="s">
        <v>212</v>
      </c>
      <c r="D10" s="23" t="s">
        <v>218</v>
      </c>
      <c r="E10" s="108" t="s">
        <v>215</v>
      </c>
      <c r="F10" s="108" t="s">
        <v>218</v>
      </c>
      <c r="G10" s="22" t="s">
        <v>95</v>
      </c>
      <c r="H10" s="22" t="s">
        <v>96</v>
      </c>
      <c r="I10" s="22" t="s">
        <v>223</v>
      </c>
      <c r="J10" s="22" t="s">
        <v>222</v>
      </c>
      <c r="K10" s="22" t="s">
        <v>221</v>
      </c>
      <c r="L10" s="22" t="s">
        <v>222</v>
      </c>
      <c r="M10" s="21">
        <v>126360</v>
      </c>
      <c r="N10" s="21">
        <v>126360</v>
      </c>
      <c r="O10" s="21">
        <v>126360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ht="19.5" customHeight="1" spans="1:25">
      <c r="A11" s="22" t="s">
        <v>63</v>
      </c>
      <c r="B11" s="23" t="s">
        <v>63</v>
      </c>
      <c r="C11" s="22" t="s">
        <v>224</v>
      </c>
      <c r="D11" s="23" t="s">
        <v>225</v>
      </c>
      <c r="E11" s="108" t="s">
        <v>215</v>
      </c>
      <c r="F11" s="108" t="s">
        <v>225</v>
      </c>
      <c r="G11" s="22" t="s">
        <v>95</v>
      </c>
      <c r="H11" s="22" t="s">
        <v>96</v>
      </c>
      <c r="I11" s="22" t="s">
        <v>223</v>
      </c>
      <c r="J11" s="22" t="s">
        <v>222</v>
      </c>
      <c r="K11" s="22" t="s">
        <v>221</v>
      </c>
      <c r="L11" s="22" t="s">
        <v>222</v>
      </c>
      <c r="M11" s="21">
        <v>7886722.56</v>
      </c>
      <c r="N11" s="21">
        <v>7886722.56</v>
      </c>
      <c r="O11" s="21">
        <v>7886722.56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ht="19.5" customHeight="1" spans="1:25">
      <c r="A12" s="22" t="s">
        <v>63</v>
      </c>
      <c r="B12" s="23" t="s">
        <v>63</v>
      </c>
      <c r="C12" s="22" t="s">
        <v>224</v>
      </c>
      <c r="D12" s="23" t="s">
        <v>226</v>
      </c>
      <c r="E12" s="108" t="s">
        <v>215</v>
      </c>
      <c r="F12" s="108" t="s">
        <v>226</v>
      </c>
      <c r="G12" s="22" t="s">
        <v>97</v>
      </c>
      <c r="H12" s="22" t="s">
        <v>98</v>
      </c>
      <c r="I12" s="22" t="s">
        <v>223</v>
      </c>
      <c r="J12" s="22" t="s">
        <v>222</v>
      </c>
      <c r="K12" s="22" t="s">
        <v>221</v>
      </c>
      <c r="L12" s="22" t="s">
        <v>222</v>
      </c>
      <c r="M12" s="21">
        <v>800000</v>
      </c>
      <c r="N12" s="21">
        <v>800000</v>
      </c>
      <c r="O12" s="21">
        <v>800000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ht="19.5" customHeight="1" spans="1:25">
      <c r="A13" s="22" t="s">
        <v>63</v>
      </c>
      <c r="B13" s="23" t="s">
        <v>63</v>
      </c>
      <c r="C13" s="22" t="s">
        <v>224</v>
      </c>
      <c r="D13" s="23" t="s">
        <v>227</v>
      </c>
      <c r="E13" s="108" t="s">
        <v>215</v>
      </c>
      <c r="F13" s="108" t="s">
        <v>227</v>
      </c>
      <c r="G13" s="22" t="s">
        <v>99</v>
      </c>
      <c r="H13" s="22" t="s">
        <v>100</v>
      </c>
      <c r="I13" s="22" t="s">
        <v>182</v>
      </c>
      <c r="J13" s="22" t="s">
        <v>183</v>
      </c>
      <c r="K13" s="22" t="s">
        <v>184</v>
      </c>
      <c r="L13" s="22" t="s">
        <v>185</v>
      </c>
      <c r="M13" s="21">
        <v>135000</v>
      </c>
      <c r="N13" s="21">
        <v>135000</v>
      </c>
      <c r="O13" s="21">
        <v>135000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ht="19.5" customHeight="1" spans="1:25">
      <c r="A14" s="22" t="s">
        <v>63</v>
      </c>
      <c r="B14" s="23" t="s">
        <v>63</v>
      </c>
      <c r="C14" s="22" t="s">
        <v>224</v>
      </c>
      <c r="D14" s="23" t="s">
        <v>227</v>
      </c>
      <c r="E14" s="108" t="s">
        <v>215</v>
      </c>
      <c r="F14" s="108" t="s">
        <v>227</v>
      </c>
      <c r="G14" s="22" t="s">
        <v>97</v>
      </c>
      <c r="H14" s="22" t="s">
        <v>98</v>
      </c>
      <c r="I14" s="22" t="s">
        <v>228</v>
      </c>
      <c r="J14" s="22" t="s">
        <v>229</v>
      </c>
      <c r="K14" s="22" t="s">
        <v>230</v>
      </c>
      <c r="L14" s="22" t="s">
        <v>231</v>
      </c>
      <c r="M14" s="21">
        <v>1000000</v>
      </c>
      <c r="N14" s="21">
        <v>1000000</v>
      </c>
      <c r="O14" s="21">
        <v>1000000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ht="19.5" customHeight="1" spans="1:25">
      <c r="A15" s="22" t="s">
        <v>63</v>
      </c>
      <c r="B15" s="23" t="s">
        <v>63</v>
      </c>
      <c r="C15" s="22" t="s">
        <v>224</v>
      </c>
      <c r="D15" s="23" t="s">
        <v>227</v>
      </c>
      <c r="E15" s="108" t="s">
        <v>215</v>
      </c>
      <c r="F15" s="108" t="s">
        <v>227</v>
      </c>
      <c r="G15" s="22" t="s">
        <v>95</v>
      </c>
      <c r="H15" s="22" t="s">
        <v>96</v>
      </c>
      <c r="I15" s="22" t="s">
        <v>182</v>
      </c>
      <c r="J15" s="22" t="s">
        <v>183</v>
      </c>
      <c r="K15" s="22" t="s">
        <v>184</v>
      </c>
      <c r="L15" s="22" t="s">
        <v>185</v>
      </c>
      <c r="M15" s="21">
        <v>6509400</v>
      </c>
      <c r="N15" s="21">
        <v>6509400</v>
      </c>
      <c r="O15" s="21">
        <v>6509400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ht="19.5" customHeight="1" spans="1:25">
      <c r="A16" s="22" t="s">
        <v>63</v>
      </c>
      <c r="B16" s="23" t="s">
        <v>63</v>
      </c>
      <c r="C16" s="22" t="s">
        <v>224</v>
      </c>
      <c r="D16" s="23" t="s">
        <v>232</v>
      </c>
      <c r="E16" s="108" t="s">
        <v>215</v>
      </c>
      <c r="F16" s="108" t="s">
        <v>232</v>
      </c>
      <c r="G16" s="22" t="s">
        <v>95</v>
      </c>
      <c r="H16" s="22" t="s">
        <v>96</v>
      </c>
      <c r="I16" s="22" t="s">
        <v>233</v>
      </c>
      <c r="J16" s="22" t="s">
        <v>234</v>
      </c>
      <c r="K16" s="22" t="s">
        <v>184</v>
      </c>
      <c r="L16" s="22" t="s">
        <v>185</v>
      </c>
      <c r="M16" s="21">
        <v>904100</v>
      </c>
      <c r="N16" s="21">
        <v>904100</v>
      </c>
      <c r="O16" s="21">
        <v>904100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ht="19.5" customHeight="1" spans="1:25">
      <c r="A17" s="22" t="s">
        <v>63</v>
      </c>
      <c r="B17" s="23" t="s">
        <v>63</v>
      </c>
      <c r="C17" s="22" t="s">
        <v>224</v>
      </c>
      <c r="D17" s="23" t="s">
        <v>232</v>
      </c>
      <c r="E17" s="108" t="s">
        <v>215</v>
      </c>
      <c r="F17" s="108" t="s">
        <v>232</v>
      </c>
      <c r="G17" s="22" t="s">
        <v>95</v>
      </c>
      <c r="H17" s="22" t="s">
        <v>96</v>
      </c>
      <c r="I17" s="22" t="s">
        <v>235</v>
      </c>
      <c r="J17" s="22" t="s">
        <v>236</v>
      </c>
      <c r="K17" s="22" t="s">
        <v>184</v>
      </c>
      <c r="L17" s="22" t="s">
        <v>185</v>
      </c>
      <c r="M17" s="21">
        <v>266000</v>
      </c>
      <c r="N17" s="21">
        <v>266000</v>
      </c>
      <c r="O17" s="21">
        <v>266000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ht="19.5" customHeight="1" spans="1:25">
      <c r="A18" s="22" t="s">
        <v>63</v>
      </c>
      <c r="B18" s="23" t="s">
        <v>63</v>
      </c>
      <c r="C18" s="22" t="s">
        <v>224</v>
      </c>
      <c r="D18" s="23" t="s">
        <v>232</v>
      </c>
      <c r="E18" s="108" t="s">
        <v>215</v>
      </c>
      <c r="F18" s="108" t="s">
        <v>232</v>
      </c>
      <c r="G18" s="22" t="s">
        <v>95</v>
      </c>
      <c r="H18" s="22" t="s">
        <v>96</v>
      </c>
      <c r="I18" s="22" t="s">
        <v>237</v>
      </c>
      <c r="J18" s="22" t="s">
        <v>238</v>
      </c>
      <c r="K18" s="22" t="s">
        <v>184</v>
      </c>
      <c r="L18" s="22" t="s">
        <v>185</v>
      </c>
      <c r="M18" s="21">
        <v>756000</v>
      </c>
      <c r="N18" s="21">
        <v>756000</v>
      </c>
      <c r="O18" s="21">
        <v>756000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ht="19.5" customHeight="1" spans="1:25">
      <c r="A19" s="22" t="s">
        <v>63</v>
      </c>
      <c r="B19" s="23" t="s">
        <v>63</v>
      </c>
      <c r="C19" s="22" t="s">
        <v>224</v>
      </c>
      <c r="D19" s="23" t="s">
        <v>232</v>
      </c>
      <c r="E19" s="108" t="s">
        <v>215</v>
      </c>
      <c r="F19" s="108" t="s">
        <v>232</v>
      </c>
      <c r="G19" s="22" t="s">
        <v>99</v>
      </c>
      <c r="H19" s="22" t="s">
        <v>100</v>
      </c>
      <c r="I19" s="22" t="s">
        <v>239</v>
      </c>
      <c r="J19" s="22" t="s">
        <v>240</v>
      </c>
      <c r="K19" s="22" t="s">
        <v>184</v>
      </c>
      <c r="L19" s="22" t="s">
        <v>185</v>
      </c>
      <c r="M19" s="21">
        <v>10831931.51</v>
      </c>
      <c r="N19" s="21">
        <v>10831931.51</v>
      </c>
      <c r="O19" s="21">
        <v>10831931.51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ht="19.5" customHeight="1" spans="1:25">
      <c r="A20" s="22" t="s">
        <v>63</v>
      </c>
      <c r="B20" s="23" t="s">
        <v>63</v>
      </c>
      <c r="C20" s="22" t="s">
        <v>224</v>
      </c>
      <c r="D20" s="23" t="s">
        <v>241</v>
      </c>
      <c r="E20" s="108" t="s">
        <v>215</v>
      </c>
      <c r="F20" s="108" t="s">
        <v>241</v>
      </c>
      <c r="G20" s="22" t="s">
        <v>103</v>
      </c>
      <c r="H20" s="22" t="s">
        <v>102</v>
      </c>
      <c r="I20" s="22" t="s">
        <v>188</v>
      </c>
      <c r="J20" s="22" t="s">
        <v>189</v>
      </c>
      <c r="K20" s="22" t="s">
        <v>184</v>
      </c>
      <c r="L20" s="22" t="s">
        <v>185</v>
      </c>
      <c r="M20" s="21">
        <v>2463245.93</v>
      </c>
      <c r="N20" s="21">
        <v>2463245.93</v>
      </c>
      <c r="O20" s="21">
        <v>2463245.93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9.5" customHeight="1" spans="1:25">
      <c r="A21" s="109" t="s">
        <v>49</v>
      </c>
      <c r="B21" s="110"/>
      <c r="C21" s="110"/>
      <c r="D21" s="110"/>
      <c r="E21" s="110"/>
      <c r="F21" s="110"/>
      <c r="G21" s="111"/>
      <c r="H21" s="111"/>
      <c r="I21" s="111"/>
      <c r="J21" s="111"/>
      <c r="K21" s="111"/>
      <c r="L21" s="119"/>
      <c r="M21" s="21">
        <v>49663700</v>
      </c>
      <c r="N21" s="21">
        <v>49663700</v>
      </c>
      <c r="O21" s="21">
        <v>49663700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</row>
  </sheetData>
  <mergeCells count="21">
    <mergeCell ref="A2:Y2"/>
    <mergeCell ref="A3:C3"/>
    <mergeCell ref="M4:Y4"/>
    <mergeCell ref="N5:P5"/>
    <mergeCell ref="Q5:S5"/>
    <mergeCell ref="T5:V5"/>
    <mergeCell ref="W5:Y5"/>
    <mergeCell ref="A21:L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3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ht="15.75" customHeight="1" spans="2:22">
      <c r="B1" s="42"/>
      <c r="C1" s="42"/>
      <c r="D1" s="42"/>
      <c r="E1" s="42"/>
      <c r="T1" s="85"/>
      <c r="U1" s="85"/>
      <c r="V1" s="86"/>
    </row>
    <row r="2" ht="41.25" customHeight="1" spans="1:22">
      <c r="A2" s="43" t="str">
        <f>"2026"&amp;"年部门政府采购预算表"</f>
        <v>2026年部门政府采购预算表</v>
      </c>
      <c r="B2" s="30"/>
      <c r="C2" s="30"/>
      <c r="D2" s="30"/>
      <c r="E2" s="30"/>
      <c r="F2" s="3"/>
      <c r="G2" s="3"/>
      <c r="H2" s="3"/>
      <c r="I2" s="3"/>
      <c r="J2" s="3"/>
      <c r="K2" s="3"/>
      <c r="L2" s="3"/>
      <c r="M2" s="3"/>
      <c r="N2" s="3"/>
      <c r="O2" s="30"/>
      <c r="P2" s="3"/>
      <c r="Q2" s="3"/>
      <c r="R2" s="30"/>
      <c r="S2" s="3"/>
      <c r="T2" s="30"/>
      <c r="U2" s="30"/>
      <c r="V2" s="3"/>
    </row>
    <row r="3" ht="18.75" customHeight="1" spans="1:22">
      <c r="A3" s="66" t="str">
        <f>"单位名称："&amp;"昆明市公安局滇中新区直管区分局"</f>
        <v>单位名称：昆明市公安局滇中新区直管区分局</v>
      </c>
      <c r="B3" s="42"/>
      <c r="C3" s="42"/>
      <c r="D3" s="42"/>
      <c r="E3" s="42"/>
      <c r="F3" s="67"/>
      <c r="G3" s="67"/>
      <c r="H3" s="67"/>
      <c r="I3" s="67"/>
      <c r="J3" s="67"/>
      <c r="K3" s="67"/>
      <c r="L3" s="67"/>
      <c r="M3" s="67"/>
      <c r="N3" s="67"/>
      <c r="T3" s="63"/>
      <c r="U3" s="63"/>
      <c r="V3" s="87" t="s">
        <v>0</v>
      </c>
    </row>
    <row r="4" ht="15.75" customHeight="1" spans="1:22">
      <c r="A4" s="68" t="s">
        <v>156</v>
      </c>
      <c r="B4" s="69" t="s">
        <v>157</v>
      </c>
      <c r="C4" s="69" t="s">
        <v>158</v>
      </c>
      <c r="D4" s="69" t="s">
        <v>160</v>
      </c>
      <c r="E4" s="69" t="s">
        <v>161</v>
      </c>
      <c r="F4" s="70" t="s">
        <v>249</v>
      </c>
      <c r="G4" s="70" t="s">
        <v>250</v>
      </c>
      <c r="H4" s="70" t="s">
        <v>251</v>
      </c>
      <c r="I4" s="70" t="s">
        <v>252</v>
      </c>
      <c r="J4" s="70" t="s">
        <v>253</v>
      </c>
      <c r="K4" s="78" t="s">
        <v>254</v>
      </c>
      <c r="L4" s="78"/>
      <c r="M4" s="78"/>
      <c r="N4" s="78"/>
      <c r="O4" s="79"/>
      <c r="P4" s="78"/>
      <c r="Q4" s="78"/>
      <c r="R4" s="88"/>
      <c r="S4" s="78"/>
      <c r="T4" s="79"/>
      <c r="U4" s="88"/>
      <c r="V4" s="89"/>
    </row>
    <row r="5" ht="17.25" customHeight="1" spans="1:22">
      <c r="A5" s="71"/>
      <c r="B5" s="72"/>
      <c r="C5" s="72"/>
      <c r="D5" s="72"/>
      <c r="E5" s="72"/>
      <c r="F5" s="73"/>
      <c r="G5" s="73"/>
      <c r="H5" s="73"/>
      <c r="I5" s="73"/>
      <c r="J5" s="73"/>
      <c r="K5" s="73" t="s">
        <v>49</v>
      </c>
      <c r="L5" s="73" t="s">
        <v>52</v>
      </c>
      <c r="M5" s="73" t="s">
        <v>53</v>
      </c>
      <c r="N5" s="73" t="s">
        <v>54</v>
      </c>
      <c r="O5" s="80" t="s">
        <v>55</v>
      </c>
      <c r="P5" s="81" t="s">
        <v>255</v>
      </c>
      <c r="Q5" s="81"/>
      <c r="R5" s="90"/>
      <c r="S5" s="81"/>
      <c r="T5" s="91"/>
      <c r="U5" s="75"/>
      <c r="V5" s="73" t="s">
        <v>256</v>
      </c>
    </row>
    <row r="6" ht="54" customHeight="1" spans="1:22">
      <c r="A6" s="74"/>
      <c r="B6" s="75"/>
      <c r="C6" s="75"/>
      <c r="D6" s="75"/>
      <c r="E6" s="75"/>
      <c r="F6" s="76"/>
      <c r="G6" s="76"/>
      <c r="H6" s="76"/>
      <c r="I6" s="76"/>
      <c r="J6" s="76"/>
      <c r="K6" s="76"/>
      <c r="L6" s="76" t="s">
        <v>51</v>
      </c>
      <c r="M6" s="76"/>
      <c r="N6" s="76"/>
      <c r="O6" s="82"/>
      <c r="P6" s="76" t="s">
        <v>51</v>
      </c>
      <c r="Q6" s="76" t="s">
        <v>57</v>
      </c>
      <c r="R6" s="75" t="s">
        <v>59</v>
      </c>
      <c r="S6" s="76" t="s">
        <v>257</v>
      </c>
      <c r="T6" s="82" t="s">
        <v>60</v>
      </c>
      <c r="U6" s="75" t="s">
        <v>61</v>
      </c>
      <c r="V6" s="76"/>
    </row>
    <row r="7" ht="18" customHeight="1" spans="1:22">
      <c r="A7" s="77">
        <v>1</v>
      </c>
      <c r="B7" s="47" t="s">
        <v>75</v>
      </c>
      <c r="C7" s="48" t="s">
        <v>76</v>
      </c>
      <c r="D7" s="48" t="s">
        <v>77</v>
      </c>
      <c r="E7" s="47" t="s">
        <v>78</v>
      </c>
      <c r="F7" s="48" t="s">
        <v>79</v>
      </c>
      <c r="G7" s="48" t="s">
        <v>80</v>
      </c>
      <c r="H7" s="48" t="s">
        <v>81</v>
      </c>
      <c r="I7" s="48" t="s">
        <v>82</v>
      </c>
      <c r="J7" s="48" t="s">
        <v>83</v>
      </c>
      <c r="K7" s="48" t="s">
        <v>84</v>
      </c>
      <c r="L7" s="48" t="s">
        <v>85</v>
      </c>
      <c r="M7" s="48" t="s">
        <v>86</v>
      </c>
      <c r="N7" s="48" t="s">
        <v>87</v>
      </c>
      <c r="O7" s="48" t="s">
        <v>88</v>
      </c>
      <c r="P7" s="48" t="s">
        <v>200</v>
      </c>
      <c r="Q7" s="48" t="s">
        <v>201</v>
      </c>
      <c r="R7" s="47" t="s">
        <v>202</v>
      </c>
      <c r="S7" s="48" t="s">
        <v>203</v>
      </c>
      <c r="T7" s="48" t="s">
        <v>204</v>
      </c>
      <c r="U7" s="19" t="s">
        <v>205</v>
      </c>
      <c r="V7" s="19" t="s">
        <v>206</v>
      </c>
    </row>
    <row r="8" ht="21" customHeight="1" spans="1:22">
      <c r="A8" s="49" t="s">
        <v>63</v>
      </c>
      <c r="B8" s="50" t="s">
        <v>63</v>
      </c>
      <c r="C8" s="50" t="s">
        <v>225</v>
      </c>
      <c r="D8" s="50" t="s">
        <v>95</v>
      </c>
      <c r="E8" s="50" t="s">
        <v>96</v>
      </c>
      <c r="F8" s="49" t="s">
        <v>258</v>
      </c>
      <c r="G8" s="49" t="s">
        <v>259</v>
      </c>
      <c r="H8" s="49" t="s">
        <v>260</v>
      </c>
      <c r="I8" s="83">
        <v>1</v>
      </c>
      <c r="J8" s="57">
        <v>1718000</v>
      </c>
      <c r="K8" s="57">
        <v>1718000</v>
      </c>
      <c r="L8" s="57">
        <v>1718000</v>
      </c>
      <c r="M8" s="57"/>
      <c r="N8" s="57"/>
      <c r="O8" s="58"/>
      <c r="P8" s="57"/>
      <c r="Q8" s="57"/>
      <c r="R8" s="58"/>
      <c r="S8" s="57"/>
      <c r="T8" s="58"/>
      <c r="U8" s="58"/>
      <c r="V8" s="65"/>
    </row>
    <row r="9" ht="21" customHeight="1" spans="1:22">
      <c r="A9" s="49" t="s">
        <v>63</v>
      </c>
      <c r="B9" s="50" t="s">
        <v>63</v>
      </c>
      <c r="C9" s="50" t="s">
        <v>225</v>
      </c>
      <c r="D9" s="50" t="s">
        <v>95</v>
      </c>
      <c r="E9" s="50" t="s">
        <v>96</v>
      </c>
      <c r="F9" s="49" t="s">
        <v>258</v>
      </c>
      <c r="G9" s="49" t="s">
        <v>261</v>
      </c>
      <c r="H9" s="49" t="s">
        <v>260</v>
      </c>
      <c r="I9" s="83">
        <v>1</v>
      </c>
      <c r="J9" s="57">
        <v>5363200</v>
      </c>
      <c r="K9" s="57">
        <v>5363200</v>
      </c>
      <c r="L9" s="57">
        <v>5363200</v>
      </c>
      <c r="M9" s="57"/>
      <c r="N9" s="57"/>
      <c r="O9" s="58"/>
      <c r="P9" s="57"/>
      <c r="Q9" s="57"/>
      <c r="R9" s="58"/>
      <c r="S9" s="57"/>
      <c r="T9" s="58"/>
      <c r="U9" s="58"/>
      <c r="V9" s="25"/>
    </row>
    <row r="10" ht="21" customHeight="1" spans="1:22">
      <c r="A10" s="49" t="s">
        <v>63</v>
      </c>
      <c r="B10" s="50" t="s">
        <v>63</v>
      </c>
      <c r="C10" s="50" t="s">
        <v>225</v>
      </c>
      <c r="D10" s="50" t="s">
        <v>95</v>
      </c>
      <c r="E10" s="50" t="s">
        <v>96</v>
      </c>
      <c r="F10" s="49" t="s">
        <v>258</v>
      </c>
      <c r="G10" s="49" t="s">
        <v>262</v>
      </c>
      <c r="H10" s="49" t="s">
        <v>260</v>
      </c>
      <c r="I10" s="83">
        <v>1</v>
      </c>
      <c r="J10" s="57">
        <v>805522.56</v>
      </c>
      <c r="K10" s="57">
        <v>805522.56</v>
      </c>
      <c r="L10" s="57">
        <v>805522.56</v>
      </c>
      <c r="M10" s="57"/>
      <c r="N10" s="57"/>
      <c r="O10" s="58"/>
      <c r="P10" s="57"/>
      <c r="Q10" s="57"/>
      <c r="R10" s="58"/>
      <c r="S10" s="57"/>
      <c r="T10" s="58"/>
      <c r="U10" s="58"/>
      <c r="V10" s="25"/>
    </row>
    <row r="11" ht="21" customHeight="1" spans="1:22">
      <c r="A11" s="49" t="s">
        <v>63</v>
      </c>
      <c r="B11" s="50" t="s">
        <v>63</v>
      </c>
      <c r="C11" s="50" t="s">
        <v>227</v>
      </c>
      <c r="D11" s="50" t="s">
        <v>95</v>
      </c>
      <c r="E11" s="50" t="s">
        <v>96</v>
      </c>
      <c r="F11" s="49" t="s">
        <v>263</v>
      </c>
      <c r="G11" s="49" t="s">
        <v>263</v>
      </c>
      <c r="H11" s="49" t="s">
        <v>260</v>
      </c>
      <c r="I11" s="83">
        <v>4500</v>
      </c>
      <c r="J11" s="57">
        <v>30</v>
      </c>
      <c r="K11" s="57">
        <v>135000</v>
      </c>
      <c r="L11" s="57">
        <v>135000</v>
      </c>
      <c r="M11" s="57"/>
      <c r="N11" s="57"/>
      <c r="O11" s="58"/>
      <c r="P11" s="57"/>
      <c r="Q11" s="57"/>
      <c r="R11" s="58"/>
      <c r="S11" s="57"/>
      <c r="T11" s="58"/>
      <c r="U11" s="58"/>
      <c r="V11" s="25"/>
    </row>
    <row r="12" ht="21" customHeight="1" spans="1:22">
      <c r="A12" s="49" t="s">
        <v>63</v>
      </c>
      <c r="B12" s="50" t="s">
        <v>63</v>
      </c>
      <c r="C12" s="50" t="s">
        <v>232</v>
      </c>
      <c r="D12" s="50" t="s">
        <v>95</v>
      </c>
      <c r="E12" s="50" t="s">
        <v>96</v>
      </c>
      <c r="F12" s="49" t="s">
        <v>264</v>
      </c>
      <c r="G12" s="49" t="s">
        <v>265</v>
      </c>
      <c r="H12" s="49" t="s">
        <v>260</v>
      </c>
      <c r="I12" s="83">
        <v>1</v>
      </c>
      <c r="J12" s="57">
        <v>904100</v>
      </c>
      <c r="K12" s="57">
        <v>904100</v>
      </c>
      <c r="L12" s="57">
        <v>904100</v>
      </c>
      <c r="M12" s="57"/>
      <c r="N12" s="57"/>
      <c r="O12" s="58"/>
      <c r="P12" s="57"/>
      <c r="Q12" s="57"/>
      <c r="R12" s="58"/>
      <c r="S12" s="57"/>
      <c r="T12" s="58"/>
      <c r="U12" s="58"/>
      <c r="V12" s="25"/>
    </row>
    <row r="13" ht="21" customHeight="1" spans="1:22">
      <c r="A13" s="51" t="s">
        <v>140</v>
      </c>
      <c r="B13" s="47"/>
      <c r="C13" s="47"/>
      <c r="D13" s="47"/>
      <c r="E13" s="47"/>
      <c r="F13" s="48"/>
      <c r="G13" s="48"/>
      <c r="H13" s="48"/>
      <c r="I13" s="51"/>
      <c r="J13" s="47"/>
      <c r="K13" s="58">
        <v>8925822.56</v>
      </c>
      <c r="L13" s="58">
        <v>8925822.56</v>
      </c>
      <c r="M13" s="84"/>
      <c r="N13" s="58"/>
      <c r="O13" s="58"/>
      <c r="P13" s="58"/>
      <c r="Q13" s="58"/>
      <c r="R13" s="58"/>
      <c r="S13" s="58"/>
      <c r="T13" s="58"/>
      <c r="U13" s="58"/>
      <c r="V13" s="59"/>
    </row>
  </sheetData>
  <mergeCells count="21">
    <mergeCell ref="A2:V2"/>
    <mergeCell ref="A3:J3"/>
    <mergeCell ref="K4:V4"/>
    <mergeCell ref="P5:U5"/>
    <mergeCell ref="A13:J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2"/>
  <sheetViews>
    <sheetView showZeros="0" workbookViewId="0">
      <selection activeCell="A1" sqref="A1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16.5" customHeight="1" spans="1:20">
      <c r="A1" s="41"/>
      <c r="B1" s="42"/>
      <c r="C1" s="42"/>
      <c r="D1" s="42"/>
      <c r="E1" s="42"/>
      <c r="F1" s="41"/>
      <c r="G1" s="41"/>
      <c r="H1" s="41"/>
      <c r="I1" s="41"/>
      <c r="J1" s="41"/>
      <c r="K1" s="41"/>
      <c r="L1" s="41"/>
      <c r="M1" s="54"/>
      <c r="N1" s="41"/>
      <c r="O1" s="41"/>
      <c r="P1" s="42"/>
      <c r="Q1" s="41"/>
      <c r="R1" s="60"/>
      <c r="S1" s="61"/>
      <c r="T1" s="61"/>
    </row>
    <row r="2" ht="41.25" customHeight="1" spans="1:20">
      <c r="A2" s="43" t="str">
        <f>"2026"&amp;"年部门政府购买服务预算表"</f>
        <v>2026年部门政府购买服务预算表</v>
      </c>
      <c r="B2" s="30"/>
      <c r="C2" s="30"/>
      <c r="D2" s="30"/>
      <c r="E2" s="30"/>
      <c r="F2" s="44"/>
      <c r="G2" s="44"/>
      <c r="H2" s="44"/>
      <c r="I2" s="44"/>
      <c r="J2" s="44"/>
      <c r="K2" s="44"/>
      <c r="L2" s="44"/>
      <c r="M2" s="55"/>
      <c r="N2" s="44"/>
      <c r="O2" s="44"/>
      <c r="P2" s="30"/>
      <c r="Q2" s="44"/>
      <c r="R2" s="55"/>
      <c r="S2" s="30"/>
      <c r="T2" s="44"/>
    </row>
    <row r="3" ht="18.75" customHeight="1" spans="1:20">
      <c r="A3" s="45" t="str">
        <f>"单位名称："&amp;"昆明市公安局滇中新区直管区分局"</f>
        <v>单位名称：昆明市公安局滇中新区直管区分局</v>
      </c>
      <c r="B3" s="42"/>
      <c r="C3" s="42"/>
      <c r="D3" s="42"/>
      <c r="E3" s="42"/>
      <c r="F3" s="41"/>
      <c r="G3" s="41"/>
      <c r="H3" s="41"/>
      <c r="I3" s="41"/>
      <c r="J3" s="41"/>
      <c r="K3" s="41"/>
      <c r="L3" s="41"/>
      <c r="M3" s="54"/>
      <c r="N3" s="41"/>
      <c r="O3" s="41"/>
      <c r="P3" s="42"/>
      <c r="Q3" s="41"/>
      <c r="R3" s="62"/>
      <c r="S3" s="63"/>
      <c r="T3" s="63" t="s">
        <v>0</v>
      </c>
    </row>
    <row r="4" ht="15.75" customHeight="1" spans="1:20">
      <c r="A4" s="46" t="s">
        <v>156</v>
      </c>
      <c r="B4" s="47" t="s">
        <v>157</v>
      </c>
      <c r="C4" s="47" t="s">
        <v>158</v>
      </c>
      <c r="D4" s="47" t="s">
        <v>266</v>
      </c>
      <c r="E4" s="47" t="s">
        <v>160</v>
      </c>
      <c r="F4" s="46" t="s">
        <v>161</v>
      </c>
      <c r="G4" s="46" t="s">
        <v>267</v>
      </c>
      <c r="H4" s="46" t="s">
        <v>268</v>
      </c>
      <c r="I4" s="46" t="s">
        <v>254</v>
      </c>
      <c r="J4" s="46"/>
      <c r="K4" s="46"/>
      <c r="L4" s="46"/>
      <c r="M4" s="56"/>
      <c r="N4" s="46"/>
      <c r="O4" s="46"/>
      <c r="P4" s="47"/>
      <c r="Q4" s="46"/>
      <c r="R4" s="56"/>
      <c r="S4" s="47"/>
      <c r="T4" s="46"/>
    </row>
    <row r="5" ht="17.25" customHeight="1" spans="1:20">
      <c r="A5" s="46"/>
      <c r="B5" s="47"/>
      <c r="C5" s="47"/>
      <c r="D5" s="47"/>
      <c r="E5" s="47"/>
      <c r="F5" s="46"/>
      <c r="G5" s="46"/>
      <c r="H5" s="46"/>
      <c r="I5" s="46" t="s">
        <v>49</v>
      </c>
      <c r="J5" s="46" t="s">
        <v>52</v>
      </c>
      <c r="K5" s="46" t="s">
        <v>269</v>
      </c>
      <c r="L5" s="46" t="s">
        <v>54</v>
      </c>
      <c r="M5" s="56" t="s">
        <v>270</v>
      </c>
      <c r="N5" s="46" t="s">
        <v>255</v>
      </c>
      <c r="O5" s="46"/>
      <c r="P5" s="47"/>
      <c r="Q5" s="46"/>
      <c r="R5" s="56"/>
      <c r="S5" s="47"/>
      <c r="T5" s="46" t="s">
        <v>256</v>
      </c>
    </row>
    <row r="6" ht="54" customHeight="1" spans="1:20">
      <c r="A6" s="46"/>
      <c r="B6" s="47"/>
      <c r="C6" s="47"/>
      <c r="D6" s="47"/>
      <c r="E6" s="47"/>
      <c r="F6" s="46"/>
      <c r="G6" s="46"/>
      <c r="H6" s="46"/>
      <c r="I6" s="46"/>
      <c r="J6" s="46" t="s">
        <v>51</v>
      </c>
      <c r="K6" s="46"/>
      <c r="L6" s="46"/>
      <c r="M6" s="56"/>
      <c r="N6" s="46" t="s">
        <v>51</v>
      </c>
      <c r="O6" s="46" t="s">
        <v>57</v>
      </c>
      <c r="P6" s="47" t="s">
        <v>59</v>
      </c>
      <c r="Q6" s="46" t="s">
        <v>58</v>
      </c>
      <c r="R6" s="56" t="s">
        <v>60</v>
      </c>
      <c r="S6" s="47" t="s">
        <v>61</v>
      </c>
      <c r="T6" s="46"/>
    </row>
    <row r="7" ht="17.25" customHeight="1" spans="1:20">
      <c r="A7" s="48">
        <v>1</v>
      </c>
      <c r="B7" s="47">
        <v>2</v>
      </c>
      <c r="C7" s="48">
        <v>3</v>
      </c>
      <c r="D7" s="48">
        <v>4</v>
      </c>
      <c r="E7" s="47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8">
        <v>15</v>
      </c>
      <c r="P7" s="48">
        <v>16</v>
      </c>
      <c r="Q7" s="48">
        <v>17</v>
      </c>
      <c r="R7" s="48">
        <v>18</v>
      </c>
      <c r="S7" s="64">
        <v>19</v>
      </c>
      <c r="T7" s="64">
        <v>20</v>
      </c>
    </row>
    <row r="8" ht="21" customHeight="1" spans="1:20">
      <c r="A8" s="49" t="s">
        <v>63</v>
      </c>
      <c r="B8" s="50" t="s">
        <v>63</v>
      </c>
      <c r="C8" s="50" t="s">
        <v>225</v>
      </c>
      <c r="D8" s="50" t="s">
        <v>68</v>
      </c>
      <c r="E8" s="50" t="s">
        <v>89</v>
      </c>
      <c r="F8" s="49" t="s">
        <v>90</v>
      </c>
      <c r="G8" s="49" t="s">
        <v>271</v>
      </c>
      <c r="H8" s="49" t="s">
        <v>272</v>
      </c>
      <c r="I8" s="57">
        <v>5363200</v>
      </c>
      <c r="J8" s="57">
        <v>5363200</v>
      </c>
      <c r="K8" s="57"/>
      <c r="L8" s="57"/>
      <c r="M8" s="58"/>
      <c r="N8" s="57"/>
      <c r="O8" s="57"/>
      <c r="P8" s="59"/>
      <c r="Q8" s="57"/>
      <c r="R8" s="58"/>
      <c r="S8" s="58"/>
      <c r="T8" s="65"/>
    </row>
    <row r="9" ht="21" customHeight="1" spans="1:20">
      <c r="A9" s="49" t="s">
        <v>63</v>
      </c>
      <c r="B9" s="50" t="s">
        <v>63</v>
      </c>
      <c r="C9" s="50" t="s">
        <v>225</v>
      </c>
      <c r="D9" s="50" t="s">
        <v>68</v>
      </c>
      <c r="E9" s="50" t="s">
        <v>89</v>
      </c>
      <c r="F9" s="49" t="s">
        <v>90</v>
      </c>
      <c r="G9" s="49" t="s">
        <v>273</v>
      </c>
      <c r="H9" s="49" t="s">
        <v>272</v>
      </c>
      <c r="I9" s="57">
        <v>1718000</v>
      </c>
      <c r="J9" s="57">
        <v>1718000</v>
      </c>
      <c r="K9" s="57"/>
      <c r="L9" s="57"/>
      <c r="M9" s="58"/>
      <c r="N9" s="57"/>
      <c r="O9" s="57"/>
      <c r="P9" s="59"/>
      <c r="Q9" s="57"/>
      <c r="R9" s="58"/>
      <c r="S9" s="58"/>
      <c r="T9" s="25"/>
    </row>
    <row r="10" ht="21" customHeight="1" spans="1:20">
      <c r="A10" s="49" t="s">
        <v>63</v>
      </c>
      <c r="B10" s="50" t="s">
        <v>63</v>
      </c>
      <c r="C10" s="50" t="s">
        <v>225</v>
      </c>
      <c r="D10" s="50" t="s">
        <v>68</v>
      </c>
      <c r="E10" s="50" t="s">
        <v>89</v>
      </c>
      <c r="F10" s="49" t="s">
        <v>90</v>
      </c>
      <c r="G10" s="49" t="s">
        <v>274</v>
      </c>
      <c r="H10" s="49" t="s">
        <v>275</v>
      </c>
      <c r="I10" s="57">
        <v>805522.56</v>
      </c>
      <c r="J10" s="57">
        <v>805522.56</v>
      </c>
      <c r="K10" s="57"/>
      <c r="L10" s="57"/>
      <c r="M10" s="58"/>
      <c r="N10" s="57"/>
      <c r="O10" s="57"/>
      <c r="P10" s="59"/>
      <c r="Q10" s="57"/>
      <c r="R10" s="58"/>
      <c r="S10" s="58"/>
      <c r="T10" s="25"/>
    </row>
    <row r="11" ht="21" customHeight="1" spans="1:20">
      <c r="A11" s="49" t="s">
        <v>63</v>
      </c>
      <c r="B11" s="50" t="s">
        <v>63</v>
      </c>
      <c r="C11" s="50" t="s">
        <v>232</v>
      </c>
      <c r="D11" s="50" t="s">
        <v>68</v>
      </c>
      <c r="E11" s="50" t="s">
        <v>89</v>
      </c>
      <c r="F11" s="49" t="s">
        <v>90</v>
      </c>
      <c r="G11" s="49" t="s">
        <v>276</v>
      </c>
      <c r="H11" s="49" t="s">
        <v>277</v>
      </c>
      <c r="I11" s="57">
        <v>904100</v>
      </c>
      <c r="J11" s="57">
        <v>904100</v>
      </c>
      <c r="K11" s="57"/>
      <c r="L11" s="57"/>
      <c r="M11" s="58"/>
      <c r="N11" s="57"/>
      <c r="O11" s="57"/>
      <c r="P11" s="59"/>
      <c r="Q11" s="57"/>
      <c r="R11" s="58"/>
      <c r="S11" s="58"/>
      <c r="T11" s="25"/>
    </row>
    <row r="12" ht="21" customHeight="1" spans="1:20">
      <c r="A12" s="51" t="s">
        <v>140</v>
      </c>
      <c r="B12" s="50"/>
      <c r="C12" s="50"/>
      <c r="D12" s="50"/>
      <c r="E12" s="50"/>
      <c r="F12" s="52"/>
      <c r="G12" s="52"/>
      <c r="H12" s="53"/>
      <c r="I12" s="58">
        <v>8790822.56</v>
      </c>
      <c r="J12" s="58">
        <v>8790822.56</v>
      </c>
      <c r="K12" s="58"/>
      <c r="L12" s="58"/>
      <c r="M12" s="58"/>
      <c r="N12" s="58"/>
      <c r="O12" s="58"/>
      <c r="P12" s="59"/>
      <c r="Q12" s="58"/>
      <c r="R12" s="58"/>
      <c r="S12" s="58"/>
      <c r="T12" s="59"/>
    </row>
  </sheetData>
  <mergeCells count="20">
    <mergeCell ref="A2:T2"/>
    <mergeCell ref="A3:H3"/>
    <mergeCell ref="I3:S3"/>
    <mergeCell ref="I4:T4"/>
    <mergeCell ref="N5:S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7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0:10">
      <c r="J1" s="40"/>
    </row>
    <row r="2" ht="39.75" customHeight="1" spans="1:10">
      <c r="A2" s="29" t="str">
        <f>"2026"&amp;"年部门项目支出绩效目标表（本级）"</f>
        <v>2026年部门项目支出绩效目标表（本级）</v>
      </c>
      <c r="B2" s="3"/>
      <c r="C2" s="3"/>
      <c r="D2" s="3"/>
      <c r="E2" s="3"/>
      <c r="F2" s="30"/>
      <c r="G2" s="3"/>
      <c r="H2" s="30"/>
      <c r="I2" s="30"/>
      <c r="J2" s="3"/>
    </row>
    <row r="3" ht="17.25" customHeight="1" spans="1:1">
      <c r="A3" s="4" t="str">
        <f>"单位名称："&amp;"昆明市公安局滇中新区直管区分局"</f>
        <v>单位名称：昆明市公安局滇中新区直管区分局</v>
      </c>
    </row>
    <row r="4" ht="44.25" customHeight="1" spans="1:10">
      <c r="A4" s="31" t="s">
        <v>158</v>
      </c>
      <c r="B4" s="31" t="s">
        <v>278</v>
      </c>
      <c r="C4" s="31" t="s">
        <v>279</v>
      </c>
      <c r="D4" s="31" t="s">
        <v>280</v>
      </c>
      <c r="E4" s="31" t="s">
        <v>281</v>
      </c>
      <c r="F4" s="32" t="s">
        <v>282</v>
      </c>
      <c r="G4" s="31" t="s">
        <v>283</v>
      </c>
      <c r="H4" s="32" t="s">
        <v>284</v>
      </c>
      <c r="I4" s="32" t="s">
        <v>285</v>
      </c>
      <c r="J4" s="31" t="s">
        <v>286</v>
      </c>
    </row>
    <row r="5" ht="18.7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4">
        <v>6</v>
      </c>
      <c r="G5" s="33">
        <v>7</v>
      </c>
      <c r="H5" s="34">
        <v>8</v>
      </c>
      <c r="I5" s="34">
        <v>9</v>
      </c>
      <c r="J5" s="33">
        <v>10</v>
      </c>
    </row>
    <row r="6" ht="27.75" customHeight="1" spans="1:10">
      <c r="A6" s="35" t="s">
        <v>63</v>
      </c>
      <c r="B6" s="36"/>
      <c r="C6" s="36"/>
      <c r="D6" s="36"/>
      <c r="E6" s="37"/>
      <c r="F6" s="38"/>
      <c r="G6" s="37"/>
      <c r="H6" s="38"/>
      <c r="I6" s="38"/>
      <c r="J6" s="37"/>
    </row>
    <row r="7" ht="30" customHeight="1" spans="1:10">
      <c r="A7" s="39" t="s">
        <v>225</v>
      </c>
      <c r="B7" s="25" t="s">
        <v>287</v>
      </c>
      <c r="C7" s="25" t="s">
        <v>288</v>
      </c>
      <c r="D7" s="25" t="s">
        <v>289</v>
      </c>
      <c r="E7" s="25" t="s">
        <v>290</v>
      </c>
      <c r="F7" s="25" t="s">
        <v>291</v>
      </c>
      <c r="G7" s="25" t="s">
        <v>292</v>
      </c>
      <c r="H7" s="25" t="s">
        <v>293</v>
      </c>
      <c r="I7" s="25" t="s">
        <v>294</v>
      </c>
      <c r="J7" s="25" t="s">
        <v>295</v>
      </c>
    </row>
    <row r="8" ht="30" customHeight="1" spans="1:10">
      <c r="A8" s="39" t="s">
        <v>225</v>
      </c>
      <c r="B8" s="25" t="s">
        <v>287</v>
      </c>
      <c r="C8" s="25" t="s">
        <v>288</v>
      </c>
      <c r="D8" s="25" t="s">
        <v>296</v>
      </c>
      <c r="E8" s="25" t="s">
        <v>297</v>
      </c>
      <c r="F8" s="25" t="s">
        <v>291</v>
      </c>
      <c r="G8" s="25" t="s">
        <v>292</v>
      </c>
      <c r="H8" s="25" t="s">
        <v>293</v>
      </c>
      <c r="I8" s="25" t="s">
        <v>298</v>
      </c>
      <c r="J8" s="25" t="s">
        <v>297</v>
      </c>
    </row>
    <row r="9" ht="30" customHeight="1" spans="1:10">
      <c r="A9" s="39" t="s">
        <v>225</v>
      </c>
      <c r="B9" s="25" t="s">
        <v>287</v>
      </c>
      <c r="C9" s="25" t="s">
        <v>299</v>
      </c>
      <c r="D9" s="25" t="s">
        <v>300</v>
      </c>
      <c r="E9" s="25" t="s">
        <v>301</v>
      </c>
      <c r="F9" s="25" t="s">
        <v>291</v>
      </c>
      <c r="G9" s="25" t="s">
        <v>292</v>
      </c>
      <c r="H9" s="25" t="s">
        <v>293</v>
      </c>
      <c r="I9" s="25" t="s">
        <v>294</v>
      </c>
      <c r="J9" s="25" t="s">
        <v>302</v>
      </c>
    </row>
    <row r="10" ht="30" customHeight="1" spans="1:10">
      <c r="A10" s="39" t="s">
        <v>227</v>
      </c>
      <c r="B10" s="25" t="s">
        <v>303</v>
      </c>
      <c r="C10" s="25" t="s">
        <v>288</v>
      </c>
      <c r="D10" s="25" t="s">
        <v>296</v>
      </c>
      <c r="E10" s="25" t="s">
        <v>304</v>
      </c>
      <c r="F10" s="25" t="s">
        <v>291</v>
      </c>
      <c r="G10" s="25" t="s">
        <v>292</v>
      </c>
      <c r="H10" s="25" t="s">
        <v>293</v>
      </c>
      <c r="I10" s="25" t="s">
        <v>294</v>
      </c>
      <c r="J10" s="25" t="s">
        <v>304</v>
      </c>
    </row>
    <row r="11" ht="30" customHeight="1" spans="1:10">
      <c r="A11" s="39" t="s">
        <v>227</v>
      </c>
      <c r="B11" s="25" t="s">
        <v>303</v>
      </c>
      <c r="C11" s="25" t="s">
        <v>299</v>
      </c>
      <c r="D11" s="25" t="s">
        <v>300</v>
      </c>
      <c r="E11" s="25" t="s">
        <v>305</v>
      </c>
      <c r="F11" s="25" t="s">
        <v>291</v>
      </c>
      <c r="G11" s="25" t="s">
        <v>292</v>
      </c>
      <c r="H11" s="25" t="s">
        <v>293</v>
      </c>
      <c r="I11" s="25" t="s">
        <v>294</v>
      </c>
      <c r="J11" s="25" t="s">
        <v>305</v>
      </c>
    </row>
    <row r="12" ht="30" customHeight="1" spans="1:10">
      <c r="A12" s="39" t="s">
        <v>227</v>
      </c>
      <c r="B12" s="25" t="s">
        <v>303</v>
      </c>
      <c r="C12" s="25" t="s">
        <v>306</v>
      </c>
      <c r="D12" s="25" t="s">
        <v>307</v>
      </c>
      <c r="E12" s="25" t="s">
        <v>308</v>
      </c>
      <c r="F12" s="25" t="s">
        <v>291</v>
      </c>
      <c r="G12" s="25" t="s">
        <v>292</v>
      </c>
      <c r="H12" s="25" t="s">
        <v>293</v>
      </c>
      <c r="I12" s="25" t="s">
        <v>294</v>
      </c>
      <c r="J12" s="25" t="s">
        <v>308</v>
      </c>
    </row>
    <row r="13" ht="30" customHeight="1" spans="1:10">
      <c r="A13" s="39" t="s">
        <v>232</v>
      </c>
      <c r="B13" s="25" t="s">
        <v>309</v>
      </c>
      <c r="C13" s="25" t="s">
        <v>288</v>
      </c>
      <c r="D13" s="25" t="s">
        <v>296</v>
      </c>
      <c r="E13" s="25" t="s">
        <v>310</v>
      </c>
      <c r="F13" s="25" t="s">
        <v>291</v>
      </c>
      <c r="G13" s="25" t="s">
        <v>292</v>
      </c>
      <c r="H13" s="25" t="s">
        <v>293</v>
      </c>
      <c r="I13" s="25" t="s">
        <v>298</v>
      </c>
      <c r="J13" s="25" t="s">
        <v>310</v>
      </c>
    </row>
    <row r="14" ht="30" customHeight="1" spans="1:10">
      <c r="A14" s="39" t="s">
        <v>232</v>
      </c>
      <c r="B14" s="25" t="s">
        <v>309</v>
      </c>
      <c r="C14" s="25" t="s">
        <v>299</v>
      </c>
      <c r="D14" s="25" t="s">
        <v>300</v>
      </c>
      <c r="E14" s="25" t="s">
        <v>311</v>
      </c>
      <c r="F14" s="25" t="s">
        <v>291</v>
      </c>
      <c r="G14" s="25" t="s">
        <v>292</v>
      </c>
      <c r="H14" s="25" t="s">
        <v>293</v>
      </c>
      <c r="I14" s="25" t="s">
        <v>298</v>
      </c>
      <c r="J14" s="25" t="s">
        <v>311</v>
      </c>
    </row>
    <row r="15" ht="30" customHeight="1" spans="1:10">
      <c r="A15" s="39" t="s">
        <v>232</v>
      </c>
      <c r="B15" s="25" t="s">
        <v>309</v>
      </c>
      <c r="C15" s="25" t="s">
        <v>306</v>
      </c>
      <c r="D15" s="25" t="s">
        <v>307</v>
      </c>
      <c r="E15" s="25" t="s">
        <v>312</v>
      </c>
      <c r="F15" s="25" t="s">
        <v>291</v>
      </c>
      <c r="G15" s="25" t="s">
        <v>292</v>
      </c>
      <c r="H15" s="25" t="s">
        <v>293</v>
      </c>
      <c r="I15" s="25" t="s">
        <v>294</v>
      </c>
      <c r="J15" s="25" t="s">
        <v>312</v>
      </c>
    </row>
    <row r="16" ht="30" customHeight="1" spans="1:10">
      <c r="A16" s="39" t="s">
        <v>241</v>
      </c>
      <c r="B16" s="25" t="s">
        <v>313</v>
      </c>
      <c r="C16" s="25" t="s">
        <v>288</v>
      </c>
      <c r="D16" s="25" t="s">
        <v>296</v>
      </c>
      <c r="E16" s="25" t="s">
        <v>314</v>
      </c>
      <c r="F16" s="25" t="s">
        <v>291</v>
      </c>
      <c r="G16" s="25" t="s">
        <v>292</v>
      </c>
      <c r="H16" s="25" t="s">
        <v>293</v>
      </c>
      <c r="I16" s="25" t="s">
        <v>298</v>
      </c>
      <c r="J16" s="25" t="s">
        <v>314</v>
      </c>
    </row>
    <row r="17" ht="30" customHeight="1" spans="1:10">
      <c r="A17" s="39" t="s">
        <v>241</v>
      </c>
      <c r="B17" s="25" t="s">
        <v>313</v>
      </c>
      <c r="C17" s="25" t="s">
        <v>299</v>
      </c>
      <c r="D17" s="25" t="s">
        <v>300</v>
      </c>
      <c r="E17" s="25" t="s">
        <v>315</v>
      </c>
      <c r="F17" s="25" t="s">
        <v>291</v>
      </c>
      <c r="G17" s="25" t="s">
        <v>292</v>
      </c>
      <c r="H17" s="25" t="s">
        <v>293</v>
      </c>
      <c r="I17" s="25" t="s">
        <v>298</v>
      </c>
      <c r="J17" s="25" t="s">
        <v>315</v>
      </c>
    </row>
    <row r="18" ht="30" customHeight="1" spans="1:10">
      <c r="A18" s="39" t="s">
        <v>241</v>
      </c>
      <c r="B18" s="25" t="s">
        <v>313</v>
      </c>
      <c r="C18" s="25" t="s">
        <v>306</v>
      </c>
      <c r="D18" s="25" t="s">
        <v>307</v>
      </c>
      <c r="E18" s="25" t="s">
        <v>316</v>
      </c>
      <c r="F18" s="25" t="s">
        <v>291</v>
      </c>
      <c r="G18" s="25" t="s">
        <v>292</v>
      </c>
      <c r="H18" s="25" t="s">
        <v>293</v>
      </c>
      <c r="I18" s="25" t="s">
        <v>298</v>
      </c>
      <c r="J18" s="25" t="s">
        <v>316</v>
      </c>
    </row>
    <row r="19" ht="30" customHeight="1" spans="1:10">
      <c r="A19" s="39" t="s">
        <v>218</v>
      </c>
      <c r="B19" s="25" t="s">
        <v>317</v>
      </c>
      <c r="C19" s="25" t="s">
        <v>288</v>
      </c>
      <c r="D19" s="25" t="s">
        <v>318</v>
      </c>
      <c r="E19" s="25" t="s">
        <v>319</v>
      </c>
      <c r="F19" s="25" t="s">
        <v>291</v>
      </c>
      <c r="G19" s="25" t="s">
        <v>292</v>
      </c>
      <c r="H19" s="25" t="s">
        <v>293</v>
      </c>
      <c r="I19" s="25" t="s">
        <v>294</v>
      </c>
      <c r="J19" s="25" t="s">
        <v>319</v>
      </c>
    </row>
    <row r="20" ht="30" customHeight="1" spans="1:10">
      <c r="A20" s="39" t="s">
        <v>218</v>
      </c>
      <c r="B20" s="25" t="s">
        <v>317</v>
      </c>
      <c r="C20" s="25" t="s">
        <v>299</v>
      </c>
      <c r="D20" s="25" t="s">
        <v>300</v>
      </c>
      <c r="E20" s="25" t="s">
        <v>320</v>
      </c>
      <c r="F20" s="25" t="s">
        <v>291</v>
      </c>
      <c r="G20" s="25" t="s">
        <v>292</v>
      </c>
      <c r="H20" s="25" t="s">
        <v>293</v>
      </c>
      <c r="I20" s="25" t="s">
        <v>294</v>
      </c>
      <c r="J20" s="25" t="s">
        <v>321</v>
      </c>
    </row>
    <row r="21" ht="30" customHeight="1" spans="1:10">
      <c r="A21" s="39" t="s">
        <v>218</v>
      </c>
      <c r="B21" s="25" t="s">
        <v>317</v>
      </c>
      <c r="C21" s="25" t="s">
        <v>306</v>
      </c>
      <c r="D21" s="25" t="s">
        <v>307</v>
      </c>
      <c r="E21" s="25" t="s">
        <v>322</v>
      </c>
      <c r="F21" s="25" t="s">
        <v>291</v>
      </c>
      <c r="G21" s="25" t="s">
        <v>292</v>
      </c>
      <c r="H21" s="25" t="s">
        <v>293</v>
      </c>
      <c r="I21" s="25" t="s">
        <v>294</v>
      </c>
      <c r="J21" s="25" t="s">
        <v>322</v>
      </c>
    </row>
    <row r="22" ht="30" customHeight="1" spans="1:10">
      <c r="A22" s="39" t="s">
        <v>226</v>
      </c>
      <c r="B22" s="25" t="s">
        <v>323</v>
      </c>
      <c r="C22" s="25" t="s">
        <v>288</v>
      </c>
      <c r="D22" s="25" t="s">
        <v>289</v>
      </c>
      <c r="E22" s="25" t="s">
        <v>324</v>
      </c>
      <c r="F22" s="25" t="s">
        <v>325</v>
      </c>
      <c r="G22" s="25" t="s">
        <v>292</v>
      </c>
      <c r="H22" s="25" t="s">
        <v>326</v>
      </c>
      <c r="I22" s="25" t="s">
        <v>294</v>
      </c>
      <c r="J22" s="25" t="s">
        <v>324</v>
      </c>
    </row>
    <row r="23" ht="30" customHeight="1" spans="1:10">
      <c r="A23" s="39" t="s">
        <v>226</v>
      </c>
      <c r="B23" s="25" t="s">
        <v>323</v>
      </c>
      <c r="C23" s="25" t="s">
        <v>299</v>
      </c>
      <c r="D23" s="25" t="s">
        <v>300</v>
      </c>
      <c r="E23" s="25" t="s">
        <v>327</v>
      </c>
      <c r="F23" s="25" t="s">
        <v>325</v>
      </c>
      <c r="G23" s="25" t="s">
        <v>328</v>
      </c>
      <c r="H23" s="25" t="s">
        <v>293</v>
      </c>
      <c r="I23" s="25" t="s">
        <v>294</v>
      </c>
      <c r="J23" s="25" t="s">
        <v>327</v>
      </c>
    </row>
    <row r="24" ht="30" customHeight="1" spans="1:10">
      <c r="A24" s="39" t="s">
        <v>226</v>
      </c>
      <c r="B24" s="25" t="s">
        <v>323</v>
      </c>
      <c r="C24" s="25" t="s">
        <v>329</v>
      </c>
      <c r="D24" s="25" t="s">
        <v>330</v>
      </c>
      <c r="E24" s="25" t="s">
        <v>331</v>
      </c>
      <c r="F24" s="25" t="s">
        <v>325</v>
      </c>
      <c r="G24" s="25" t="s">
        <v>83</v>
      </c>
      <c r="H24" s="25" t="s">
        <v>260</v>
      </c>
      <c r="I24" s="25" t="s">
        <v>294</v>
      </c>
      <c r="J24" s="25" t="s">
        <v>332</v>
      </c>
    </row>
    <row r="25" ht="30" customHeight="1" spans="1:10">
      <c r="A25" s="39" t="s">
        <v>213</v>
      </c>
      <c r="B25" s="25" t="s">
        <v>333</v>
      </c>
      <c r="C25" s="25" t="s">
        <v>288</v>
      </c>
      <c r="D25" s="25" t="s">
        <v>296</v>
      </c>
      <c r="E25" s="25" t="s">
        <v>334</v>
      </c>
      <c r="F25" s="25" t="s">
        <v>325</v>
      </c>
      <c r="G25" s="25" t="s">
        <v>335</v>
      </c>
      <c r="H25" s="25" t="s">
        <v>260</v>
      </c>
      <c r="I25" s="25" t="s">
        <v>298</v>
      </c>
      <c r="J25" s="25" t="s">
        <v>336</v>
      </c>
    </row>
    <row r="26" ht="30" customHeight="1" spans="1:10">
      <c r="A26" s="39" t="s">
        <v>213</v>
      </c>
      <c r="B26" s="25" t="s">
        <v>333</v>
      </c>
      <c r="C26" s="25" t="s">
        <v>299</v>
      </c>
      <c r="D26" s="25" t="s">
        <v>337</v>
      </c>
      <c r="E26" s="25" t="s">
        <v>338</v>
      </c>
      <c r="F26" s="25" t="s">
        <v>325</v>
      </c>
      <c r="G26" s="25" t="s">
        <v>339</v>
      </c>
      <c r="H26" s="25" t="s">
        <v>293</v>
      </c>
      <c r="I26" s="25" t="s">
        <v>294</v>
      </c>
      <c r="J26" s="25" t="s">
        <v>340</v>
      </c>
    </row>
    <row r="27" ht="30" customHeight="1" spans="1:10">
      <c r="A27" s="39" t="s">
        <v>213</v>
      </c>
      <c r="B27" s="25" t="s">
        <v>333</v>
      </c>
      <c r="C27" s="25" t="s">
        <v>306</v>
      </c>
      <c r="D27" s="25" t="s">
        <v>307</v>
      </c>
      <c r="E27" s="25" t="s">
        <v>341</v>
      </c>
      <c r="F27" s="25" t="s">
        <v>325</v>
      </c>
      <c r="G27" s="25" t="s">
        <v>339</v>
      </c>
      <c r="H27" s="25" t="s">
        <v>293</v>
      </c>
      <c r="I27" s="25" t="s">
        <v>294</v>
      </c>
      <c r="J27" s="25" t="s">
        <v>342</v>
      </c>
    </row>
  </sheetData>
  <mergeCells count="16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/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"单位名称："&amp;"昆明市公安局滇中新区直管区分局"</f>
        <v>单位名称：昆明市公安局滇中新区直管区分局</v>
      </c>
      <c r="B3" s="5"/>
      <c r="C3" s="5"/>
      <c r="D3" s="5"/>
      <c r="E3" s="6"/>
      <c r="F3" s="6"/>
      <c r="G3" s="7" t="s">
        <v>0</v>
      </c>
    </row>
    <row r="4" ht="21.75" customHeight="1" spans="1:7">
      <c r="A4" s="8" t="s">
        <v>343</v>
      </c>
      <c r="B4" s="8" t="s">
        <v>344</v>
      </c>
      <c r="C4" s="8" t="s">
        <v>158</v>
      </c>
      <c r="D4" s="9" t="s">
        <v>196</v>
      </c>
      <c r="E4" s="10" t="s">
        <v>52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15" t="str">
        <f>("2026"+1)&amp;"年"</f>
        <v>2027年</v>
      </c>
      <c r="G5" s="15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8"/>
      <c r="G6" s="18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customHeight="1" spans="1:7">
      <c r="A8" s="20" t="s">
        <v>63</v>
      </c>
      <c r="B8" s="21"/>
      <c r="C8" s="21"/>
      <c r="D8" s="21"/>
      <c r="E8" s="21">
        <v>49663700</v>
      </c>
      <c r="F8" s="21"/>
      <c r="G8" s="21"/>
    </row>
    <row r="9" ht="17.25" customHeight="1" spans="1:7">
      <c r="A9" s="22"/>
      <c r="B9" s="23" t="s">
        <v>345</v>
      </c>
      <c r="C9" s="23" t="s">
        <v>225</v>
      </c>
      <c r="D9" s="22" t="s">
        <v>214</v>
      </c>
      <c r="E9" s="24">
        <v>7886722.56</v>
      </c>
      <c r="F9" s="24"/>
      <c r="G9" s="24"/>
    </row>
    <row r="10" ht="17.25" customHeight="1" spans="1:7">
      <c r="A10" s="25"/>
      <c r="B10" s="23" t="s">
        <v>345</v>
      </c>
      <c r="C10" s="23" t="s">
        <v>226</v>
      </c>
      <c r="D10" s="22" t="s">
        <v>214</v>
      </c>
      <c r="E10" s="24">
        <v>800000</v>
      </c>
      <c r="F10" s="24"/>
      <c r="G10" s="24"/>
    </row>
    <row r="11" ht="17.25" customHeight="1" spans="1:7">
      <c r="A11" s="25"/>
      <c r="B11" s="23" t="s">
        <v>345</v>
      </c>
      <c r="C11" s="23" t="s">
        <v>227</v>
      </c>
      <c r="D11" s="22" t="s">
        <v>214</v>
      </c>
      <c r="E11" s="24">
        <v>7644400</v>
      </c>
      <c r="F11" s="24"/>
      <c r="G11" s="24"/>
    </row>
    <row r="12" ht="17.25" customHeight="1" spans="1:7">
      <c r="A12" s="25"/>
      <c r="B12" s="23" t="s">
        <v>345</v>
      </c>
      <c r="C12" s="23" t="s">
        <v>232</v>
      </c>
      <c r="D12" s="22" t="s">
        <v>214</v>
      </c>
      <c r="E12" s="24">
        <v>12758031.51</v>
      </c>
      <c r="F12" s="24"/>
      <c r="G12" s="24"/>
    </row>
    <row r="13" ht="17.25" customHeight="1" spans="1:7">
      <c r="A13" s="25"/>
      <c r="B13" s="23" t="s">
        <v>345</v>
      </c>
      <c r="C13" s="23" t="s">
        <v>241</v>
      </c>
      <c r="D13" s="22" t="s">
        <v>214</v>
      </c>
      <c r="E13" s="24">
        <v>2463245.93</v>
      </c>
      <c r="F13" s="24"/>
      <c r="G13" s="24"/>
    </row>
    <row r="14" ht="17.25" customHeight="1" spans="1:7">
      <c r="A14" s="25"/>
      <c r="B14" s="23" t="s">
        <v>346</v>
      </c>
      <c r="C14" s="23" t="s">
        <v>213</v>
      </c>
      <c r="D14" s="22" t="s">
        <v>214</v>
      </c>
      <c r="E14" s="24">
        <v>300000</v>
      </c>
      <c r="F14" s="24"/>
      <c r="G14" s="24"/>
    </row>
    <row r="15" ht="17.25" customHeight="1" spans="1:7">
      <c r="A15" s="25"/>
      <c r="B15" s="23" t="s">
        <v>346</v>
      </c>
      <c r="C15" s="23" t="s">
        <v>218</v>
      </c>
      <c r="D15" s="22" t="s">
        <v>214</v>
      </c>
      <c r="E15" s="24">
        <v>17811300</v>
      </c>
      <c r="F15" s="24"/>
      <c r="G15" s="24"/>
    </row>
    <row r="16" ht="18.75" customHeight="1" spans="1:7">
      <c r="A16" s="26" t="s">
        <v>49</v>
      </c>
      <c r="B16" s="27" t="s">
        <v>347</v>
      </c>
      <c r="C16" s="27"/>
      <c r="D16" s="28"/>
      <c r="E16" s="24">
        <v>49663700</v>
      </c>
      <c r="F16" s="24"/>
      <c r="G16" s="24"/>
    </row>
  </sheetData>
  <mergeCells count="11">
    <mergeCell ref="A2:G2"/>
    <mergeCell ref="A3:F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opLeftCell="L1" workbookViewId="0">
      <selection activeCell="A1" sqref="A1:T1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</row>
    <row r="2" ht="41.25" customHeight="1" spans="1:20">
      <c r="A2" s="188" t="str">
        <f>"2026"&amp;"年部门收入预算表"</f>
        <v>2026年部门收入预算表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ht="17.25" customHeight="1" spans="1:20">
      <c r="A3" s="189" t="str">
        <f>"单位名称："&amp;"昆明市公安局滇中新区直管区分局"</f>
        <v>单位名称：昆明市公安局滇中新区直管区分局</v>
      </c>
      <c r="B3" s="190"/>
      <c r="C3" s="191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8" t="s">
        <v>0</v>
      </c>
    </row>
    <row r="4" ht="21.75" customHeight="1" spans="1:20">
      <c r="A4" s="193" t="s">
        <v>47</v>
      </c>
      <c r="B4" s="193" t="s">
        <v>48</v>
      </c>
      <c r="C4" s="193" t="s">
        <v>49</v>
      </c>
      <c r="D4" s="193" t="s">
        <v>50</v>
      </c>
      <c r="E4" s="193"/>
      <c r="F4" s="193"/>
      <c r="G4" s="193"/>
      <c r="H4" s="193"/>
      <c r="I4" s="34"/>
      <c r="J4" s="193"/>
      <c r="K4" s="193"/>
      <c r="L4" s="193"/>
      <c r="M4" s="193"/>
      <c r="N4" s="193"/>
      <c r="O4" s="193" t="s">
        <v>43</v>
      </c>
      <c r="P4" s="193"/>
      <c r="Q4" s="193"/>
      <c r="R4" s="193"/>
      <c r="S4" s="193"/>
      <c r="T4" s="193"/>
    </row>
    <row r="5" ht="27" customHeight="1" spans="1:20">
      <c r="A5" s="193"/>
      <c r="B5" s="193"/>
      <c r="C5" s="193"/>
      <c r="D5" s="193" t="s">
        <v>51</v>
      </c>
      <c r="E5" s="193" t="s">
        <v>52</v>
      </c>
      <c r="F5" s="193" t="s">
        <v>53</v>
      </c>
      <c r="G5" s="193" t="s">
        <v>54</v>
      </c>
      <c r="H5" s="193" t="s">
        <v>55</v>
      </c>
      <c r="I5" s="34" t="s">
        <v>56</v>
      </c>
      <c r="J5" s="193"/>
      <c r="K5" s="193"/>
      <c r="L5" s="193"/>
      <c r="M5" s="193"/>
      <c r="N5" s="193"/>
      <c r="O5" s="193" t="s">
        <v>51</v>
      </c>
      <c r="P5" s="193" t="s">
        <v>52</v>
      </c>
      <c r="Q5" s="193" t="s">
        <v>53</v>
      </c>
      <c r="R5" s="193" t="s">
        <v>54</v>
      </c>
      <c r="S5" s="193" t="s">
        <v>55</v>
      </c>
      <c r="T5" s="193" t="s">
        <v>56</v>
      </c>
    </row>
    <row r="6" ht="30" customHeight="1" spans="1:20">
      <c r="A6" s="129"/>
      <c r="B6" s="129"/>
      <c r="C6" s="194"/>
      <c r="D6" s="194"/>
      <c r="E6" s="194"/>
      <c r="F6" s="194"/>
      <c r="G6" s="194"/>
      <c r="H6" s="194"/>
      <c r="I6" s="38" t="s">
        <v>51</v>
      </c>
      <c r="J6" s="193" t="s">
        <v>57</v>
      </c>
      <c r="K6" s="193" t="s">
        <v>58</v>
      </c>
      <c r="L6" s="193" t="s">
        <v>59</v>
      </c>
      <c r="M6" s="193" t="s">
        <v>60</v>
      </c>
      <c r="N6" s="193" t="s">
        <v>61</v>
      </c>
      <c r="O6" s="197"/>
      <c r="P6" s="197"/>
      <c r="Q6" s="197"/>
      <c r="R6" s="197"/>
      <c r="S6" s="197"/>
      <c r="T6" s="194"/>
    </row>
    <row r="7" ht="15" customHeight="1" spans="1:20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38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  <c r="T7" s="195">
        <v>20</v>
      </c>
    </row>
    <row r="8" ht="18" customHeight="1" spans="1:20">
      <c r="A8" s="22" t="s">
        <v>62</v>
      </c>
      <c r="B8" s="22" t="s">
        <v>63</v>
      </c>
      <c r="C8" s="130">
        <v>51875334.44</v>
      </c>
      <c r="D8" s="130">
        <v>51875334.44</v>
      </c>
      <c r="E8" s="130">
        <v>51875334.44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ht="18" customHeight="1" spans="1:20">
      <c r="A9" s="196" t="s">
        <v>49</v>
      </c>
      <c r="B9" s="196"/>
      <c r="C9" s="130">
        <v>51875334.44</v>
      </c>
      <c r="D9" s="130">
        <v>51875334.44</v>
      </c>
      <c r="E9" s="130">
        <v>51875334.44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15"/>
  <sheetViews>
    <sheetView showZeros="0" workbookViewId="0">
      <selection activeCell="A1" sqref="A1:O1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">
      <c r="A1" s="143"/>
    </row>
    <row r="2" ht="41.25" customHeight="1" spans="1:1">
      <c r="A2" s="94" t="str">
        <f>"2026"&amp;"年部门支出预算表"</f>
        <v>2026年部门支出预算表</v>
      </c>
    </row>
    <row r="3" ht="17.25" customHeight="1" spans="1:15">
      <c r="A3" s="95" t="str">
        <f>"单位名称："&amp;"昆明市公安局滇中新区直管区分局"</f>
        <v>单位名称：昆明市公安局滇中新区直管区分局</v>
      </c>
      <c r="O3" s="143" t="s">
        <v>0</v>
      </c>
    </row>
    <row r="4" ht="27" customHeight="1" spans="1:15">
      <c r="A4" s="182" t="s">
        <v>64</v>
      </c>
      <c r="B4" s="182" t="s">
        <v>65</v>
      </c>
      <c r="C4" s="182" t="s">
        <v>49</v>
      </c>
      <c r="D4" s="32" t="s">
        <v>52</v>
      </c>
      <c r="E4" s="32"/>
      <c r="F4" s="32"/>
      <c r="G4" s="32" t="s">
        <v>53</v>
      </c>
      <c r="H4" s="32" t="s">
        <v>54</v>
      </c>
      <c r="I4" s="32" t="s">
        <v>66</v>
      </c>
      <c r="J4" s="32" t="s">
        <v>56</v>
      </c>
      <c r="K4" s="32"/>
      <c r="L4" s="32"/>
      <c r="M4" s="32"/>
      <c r="N4" s="64"/>
      <c r="O4" s="64"/>
    </row>
    <row r="5" ht="42" customHeight="1" spans="1:15">
      <c r="A5" s="131"/>
      <c r="B5" s="131"/>
      <c r="C5" s="32"/>
      <c r="D5" s="32" t="s">
        <v>51</v>
      </c>
      <c r="E5" s="32" t="s">
        <v>67</v>
      </c>
      <c r="F5" s="32" t="s">
        <v>68</v>
      </c>
      <c r="G5" s="32"/>
      <c r="H5" s="32"/>
      <c r="I5" s="118"/>
      <c r="J5" s="32" t="s">
        <v>51</v>
      </c>
      <c r="K5" s="118" t="s">
        <v>69</v>
      </c>
      <c r="L5" s="118" t="s">
        <v>70</v>
      </c>
      <c r="M5" s="118" t="s">
        <v>71</v>
      </c>
      <c r="N5" s="118" t="s">
        <v>72</v>
      </c>
      <c r="O5" s="118" t="s">
        <v>73</v>
      </c>
    </row>
    <row r="6" ht="18" customHeight="1" spans="1:15">
      <c r="A6" s="128" t="s">
        <v>74</v>
      </c>
      <c r="B6" s="128" t="s">
        <v>75</v>
      </c>
      <c r="C6" s="128" t="s">
        <v>76</v>
      </c>
      <c r="D6" s="127" t="s">
        <v>77</v>
      </c>
      <c r="E6" s="127" t="s">
        <v>78</v>
      </c>
      <c r="F6" s="127" t="s">
        <v>79</v>
      </c>
      <c r="G6" s="127" t="s">
        <v>80</v>
      </c>
      <c r="H6" s="127" t="s">
        <v>81</v>
      </c>
      <c r="I6" s="127" t="s">
        <v>82</v>
      </c>
      <c r="J6" s="127" t="s">
        <v>83</v>
      </c>
      <c r="K6" s="127" t="s">
        <v>84</v>
      </c>
      <c r="L6" s="127" t="s">
        <v>85</v>
      </c>
      <c r="M6" s="127" t="s">
        <v>86</v>
      </c>
      <c r="N6" s="128" t="s">
        <v>87</v>
      </c>
      <c r="O6" s="127" t="s">
        <v>88</v>
      </c>
    </row>
    <row r="7" ht="21" customHeight="1" spans="1:15">
      <c r="A7" s="183" t="s">
        <v>89</v>
      </c>
      <c r="B7" s="183" t="s">
        <v>90</v>
      </c>
      <c r="C7" s="84">
        <v>51875334.44</v>
      </c>
      <c r="D7" s="130">
        <v>51875334.44</v>
      </c>
      <c r="E7" s="130">
        <v>2211634.44</v>
      </c>
      <c r="F7" s="130">
        <v>49663700</v>
      </c>
      <c r="G7" s="130"/>
      <c r="H7" s="130"/>
      <c r="I7" s="130"/>
      <c r="J7" s="130"/>
      <c r="K7" s="130"/>
      <c r="L7" s="130"/>
      <c r="M7" s="130"/>
      <c r="N7" s="84"/>
      <c r="O7" s="84"/>
    </row>
    <row r="8" ht="21" customHeight="1" spans="1:15">
      <c r="A8" s="184" t="s">
        <v>91</v>
      </c>
      <c r="B8" s="184" t="s">
        <v>92</v>
      </c>
      <c r="C8" s="84">
        <v>49412088.51</v>
      </c>
      <c r="D8" s="130">
        <v>49412088.51</v>
      </c>
      <c r="E8" s="130">
        <v>2211634.44</v>
      </c>
      <c r="F8" s="130">
        <v>47200454.07</v>
      </c>
      <c r="G8" s="130"/>
      <c r="H8" s="130"/>
      <c r="I8" s="130"/>
      <c r="J8" s="130"/>
      <c r="K8" s="130"/>
      <c r="L8" s="130"/>
      <c r="M8" s="130"/>
      <c r="N8" s="84"/>
      <c r="O8" s="84"/>
    </row>
    <row r="9" ht="21" customHeight="1" spans="1:15">
      <c r="A9" s="185" t="s">
        <v>93</v>
      </c>
      <c r="B9" s="185" t="s">
        <v>94</v>
      </c>
      <c r="C9" s="84">
        <v>2211634.44</v>
      </c>
      <c r="D9" s="130">
        <v>2211634.44</v>
      </c>
      <c r="E9" s="130">
        <v>2211634.44</v>
      </c>
      <c r="F9" s="130"/>
      <c r="G9" s="130"/>
      <c r="H9" s="130"/>
      <c r="I9" s="130"/>
      <c r="J9" s="130"/>
      <c r="K9" s="130"/>
      <c r="L9" s="130"/>
      <c r="M9" s="130"/>
      <c r="N9" s="84"/>
      <c r="O9" s="84"/>
    </row>
    <row r="10" ht="21" customHeight="1" spans="1:15">
      <c r="A10" s="185" t="s">
        <v>95</v>
      </c>
      <c r="B10" s="185" t="s">
        <v>96</v>
      </c>
      <c r="C10" s="84">
        <v>34433522.56</v>
      </c>
      <c r="D10" s="130">
        <v>34433522.56</v>
      </c>
      <c r="E10" s="130"/>
      <c r="F10" s="130">
        <v>34433522.56</v>
      </c>
      <c r="G10" s="130"/>
      <c r="H10" s="130"/>
      <c r="I10" s="130"/>
      <c r="J10" s="130"/>
      <c r="K10" s="130"/>
      <c r="L10" s="130"/>
      <c r="M10" s="130"/>
      <c r="N10" s="84"/>
      <c r="O10" s="84"/>
    </row>
    <row r="11" ht="21" customHeight="1" spans="1:15">
      <c r="A11" s="185" t="s">
        <v>97</v>
      </c>
      <c r="B11" s="185" t="s">
        <v>98</v>
      </c>
      <c r="C11" s="84">
        <v>1800000</v>
      </c>
      <c r="D11" s="130">
        <v>1800000</v>
      </c>
      <c r="E11" s="130"/>
      <c r="F11" s="130">
        <v>1800000</v>
      </c>
      <c r="G11" s="130"/>
      <c r="H11" s="130"/>
      <c r="I11" s="130"/>
      <c r="J11" s="130"/>
      <c r="K11" s="130"/>
      <c r="L11" s="130"/>
      <c r="M11" s="130"/>
      <c r="N11" s="84"/>
      <c r="O11" s="84"/>
    </row>
    <row r="12" ht="21" customHeight="1" spans="1:15">
      <c r="A12" s="185" t="s">
        <v>99</v>
      </c>
      <c r="B12" s="185" t="s">
        <v>100</v>
      </c>
      <c r="C12" s="84">
        <v>10966931.51</v>
      </c>
      <c r="D12" s="130">
        <v>10966931.51</v>
      </c>
      <c r="E12" s="130"/>
      <c r="F12" s="130">
        <v>10966931.51</v>
      </c>
      <c r="G12" s="130"/>
      <c r="H12" s="130"/>
      <c r="I12" s="130"/>
      <c r="J12" s="130"/>
      <c r="K12" s="130"/>
      <c r="L12" s="130"/>
      <c r="M12" s="130"/>
      <c r="N12" s="84"/>
      <c r="O12" s="84"/>
    </row>
    <row r="13" ht="21" customHeight="1" spans="1:15">
      <c r="A13" s="184" t="s">
        <v>101</v>
      </c>
      <c r="B13" s="184" t="s">
        <v>102</v>
      </c>
      <c r="C13" s="84">
        <v>2463245.93</v>
      </c>
      <c r="D13" s="130">
        <v>2463245.93</v>
      </c>
      <c r="E13" s="130"/>
      <c r="F13" s="130">
        <v>2463245.93</v>
      </c>
      <c r="G13" s="130"/>
      <c r="H13" s="130"/>
      <c r="I13" s="130"/>
      <c r="J13" s="130"/>
      <c r="K13" s="130"/>
      <c r="L13" s="130"/>
      <c r="M13" s="130"/>
      <c r="N13" s="84"/>
      <c r="O13" s="84"/>
    </row>
    <row r="14" ht="21" customHeight="1" spans="1:15">
      <c r="A14" s="185" t="s">
        <v>103</v>
      </c>
      <c r="B14" s="185" t="s">
        <v>102</v>
      </c>
      <c r="C14" s="84">
        <v>2463245.93</v>
      </c>
      <c r="D14" s="130">
        <v>2463245.93</v>
      </c>
      <c r="E14" s="130"/>
      <c r="F14" s="130">
        <v>2463245.93</v>
      </c>
      <c r="G14" s="130"/>
      <c r="H14" s="130"/>
      <c r="I14" s="130"/>
      <c r="J14" s="130"/>
      <c r="K14" s="130"/>
      <c r="L14" s="130"/>
      <c r="M14" s="130"/>
      <c r="N14" s="84"/>
      <c r="O14" s="84"/>
    </row>
    <row r="15" ht="21" customHeight="1" spans="1:15">
      <c r="A15" s="128" t="s">
        <v>49</v>
      </c>
      <c r="B15" s="129"/>
      <c r="C15" s="130">
        <v>51875334.44</v>
      </c>
      <c r="D15" s="130">
        <v>51875334.44</v>
      </c>
      <c r="E15" s="130">
        <v>2211634.44</v>
      </c>
      <c r="F15" s="130">
        <v>49663700</v>
      </c>
      <c r="G15" s="130"/>
      <c r="H15" s="130"/>
      <c r="I15" s="130"/>
      <c r="J15" s="130"/>
      <c r="K15" s="130"/>
      <c r="L15" s="130"/>
      <c r="M15" s="130"/>
      <c r="N15" s="130"/>
      <c r="O15" s="130"/>
    </row>
  </sheetData>
  <mergeCells count="12">
    <mergeCell ref="A1:O1"/>
    <mergeCell ref="A2:O2"/>
    <mergeCell ref="A3:C3"/>
    <mergeCell ref="D4:F4"/>
    <mergeCell ref="J4:O4"/>
    <mergeCell ref="A15:B1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G17" sqref="G1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71"/>
      <c r="B1" s="143"/>
      <c r="C1" s="143"/>
      <c r="D1" s="143"/>
    </row>
    <row r="2" ht="41.25" customHeight="1" spans="1:1">
      <c r="A2" s="94" t="str">
        <f>"2026"&amp;"年部门财政拨款收支预算总表"</f>
        <v>2026年部门财政拨款收支预算总表</v>
      </c>
    </row>
    <row r="3" ht="17.25" customHeight="1" spans="1:4">
      <c r="A3" s="172" t="str">
        <f>"单位名称："&amp;"昆明市公安局滇中新区直管区分局"</f>
        <v>单位名称：昆明市公安局滇中新区直管区分局</v>
      </c>
      <c r="B3" s="173"/>
      <c r="D3" s="143" t="s">
        <v>0</v>
      </c>
    </row>
    <row r="4" ht="17.25" customHeight="1" spans="1:4">
      <c r="A4" s="118" t="s">
        <v>1</v>
      </c>
      <c r="B4" s="174"/>
      <c r="C4" s="118" t="s">
        <v>2</v>
      </c>
      <c r="D4" s="174"/>
    </row>
    <row r="5" ht="18.75" customHeight="1" spans="1:4">
      <c r="A5" s="118" t="s">
        <v>3</v>
      </c>
      <c r="B5" s="118" t="str">
        <f t="shared" ref="B5:D5" si="0">"2026"&amp;"年预算"</f>
        <v>2026年预算</v>
      </c>
      <c r="C5" s="118" t="s">
        <v>4</v>
      </c>
      <c r="D5" s="118" t="str">
        <f t="shared" si="0"/>
        <v>2026年预算</v>
      </c>
    </row>
    <row r="6" ht="16.5" customHeight="1" spans="1:4">
      <c r="A6" s="154" t="s">
        <v>104</v>
      </c>
      <c r="B6" s="175">
        <v>51875334.44</v>
      </c>
      <c r="C6" s="154" t="s">
        <v>105</v>
      </c>
      <c r="D6" s="175">
        <v>51875334.44</v>
      </c>
    </row>
    <row r="7" ht="16.5" customHeight="1" spans="1:4">
      <c r="A7" s="154" t="s">
        <v>106</v>
      </c>
      <c r="B7" s="175">
        <v>51875334.44</v>
      </c>
      <c r="C7" s="154" t="s">
        <v>107</v>
      </c>
      <c r="D7" s="175"/>
    </row>
    <row r="8" ht="16.5" customHeight="1" spans="1:4">
      <c r="A8" s="154" t="s">
        <v>108</v>
      </c>
      <c r="B8" s="175"/>
      <c r="C8" s="154" t="s">
        <v>109</v>
      </c>
      <c r="D8" s="175"/>
    </row>
    <row r="9" ht="16.5" customHeight="1" spans="1:4">
      <c r="A9" s="154" t="s">
        <v>110</v>
      </c>
      <c r="B9" s="175"/>
      <c r="C9" s="154" t="s">
        <v>111</v>
      </c>
      <c r="D9" s="175"/>
    </row>
    <row r="10" ht="16.5" customHeight="1" spans="1:4">
      <c r="A10" s="154" t="s">
        <v>112</v>
      </c>
      <c r="B10" s="175"/>
      <c r="C10" s="154" t="s">
        <v>113</v>
      </c>
      <c r="D10" s="175">
        <v>51875334.44</v>
      </c>
    </row>
    <row r="11" ht="16.5" customHeight="1" spans="1:4">
      <c r="A11" s="154" t="s">
        <v>106</v>
      </c>
      <c r="B11" s="175"/>
      <c r="C11" s="154" t="s">
        <v>114</v>
      </c>
      <c r="D11" s="175"/>
    </row>
    <row r="12" ht="16.5" customHeight="1" spans="1:4">
      <c r="A12" s="176" t="s">
        <v>108</v>
      </c>
      <c r="B12" s="84"/>
      <c r="C12" s="36" t="s">
        <v>115</v>
      </c>
      <c r="D12" s="84"/>
    </row>
    <row r="13" ht="16.5" customHeight="1" spans="1:4">
      <c r="A13" s="176" t="s">
        <v>110</v>
      </c>
      <c r="B13" s="84"/>
      <c r="C13" s="36" t="s">
        <v>116</v>
      </c>
      <c r="D13" s="84"/>
    </row>
    <row r="14" ht="16.5" customHeight="1" spans="1:4">
      <c r="A14" s="177"/>
      <c r="B14" s="178"/>
      <c r="C14" s="36" t="s">
        <v>117</v>
      </c>
      <c r="D14" s="84"/>
    </row>
    <row r="15" ht="16.5" customHeight="1" spans="1:4">
      <c r="A15" s="177"/>
      <c r="B15" s="178"/>
      <c r="C15" s="36" t="s">
        <v>118</v>
      </c>
      <c r="D15" s="84"/>
    </row>
    <row r="16" ht="16.5" customHeight="1" spans="1:4">
      <c r="A16" s="177"/>
      <c r="B16" s="178"/>
      <c r="C16" s="36" t="s">
        <v>119</v>
      </c>
      <c r="D16" s="84"/>
    </row>
    <row r="17" ht="16.5" customHeight="1" spans="1:4">
      <c r="A17" s="177"/>
      <c r="B17" s="178"/>
      <c r="C17" s="36" t="s">
        <v>120</v>
      </c>
      <c r="D17" s="84"/>
    </row>
    <row r="18" ht="16.5" customHeight="1" spans="1:4">
      <c r="A18" s="177"/>
      <c r="B18" s="178"/>
      <c r="C18" s="36" t="s">
        <v>121</v>
      </c>
      <c r="D18" s="84"/>
    </row>
    <row r="19" ht="16.5" customHeight="1" spans="1:4">
      <c r="A19" s="177"/>
      <c r="B19" s="178"/>
      <c r="C19" s="36" t="s">
        <v>122</v>
      </c>
      <c r="D19" s="84"/>
    </row>
    <row r="20" ht="16.5" customHeight="1" spans="1:4">
      <c r="A20" s="177"/>
      <c r="B20" s="178"/>
      <c r="C20" s="36" t="s">
        <v>123</v>
      </c>
      <c r="D20" s="84"/>
    </row>
    <row r="21" ht="16.5" customHeight="1" spans="1:4">
      <c r="A21" s="177"/>
      <c r="B21" s="178"/>
      <c r="C21" s="36" t="s">
        <v>124</v>
      </c>
      <c r="D21" s="84"/>
    </row>
    <row r="22" ht="16.5" customHeight="1" spans="1:4">
      <c r="A22" s="177"/>
      <c r="B22" s="178"/>
      <c r="C22" s="36" t="s">
        <v>125</v>
      </c>
      <c r="D22" s="84"/>
    </row>
    <row r="23" ht="16.5" customHeight="1" spans="1:4">
      <c r="A23" s="177"/>
      <c r="B23" s="178"/>
      <c r="C23" s="36" t="s">
        <v>126</v>
      </c>
      <c r="D23" s="84"/>
    </row>
    <row r="24" ht="16.5" customHeight="1" spans="1:4">
      <c r="A24" s="177"/>
      <c r="B24" s="178"/>
      <c r="C24" s="36" t="s">
        <v>127</v>
      </c>
      <c r="D24" s="84"/>
    </row>
    <row r="25" ht="16.5" customHeight="1" spans="1:4">
      <c r="A25" s="177"/>
      <c r="B25" s="178"/>
      <c r="C25" s="36" t="s">
        <v>128</v>
      </c>
      <c r="D25" s="84"/>
    </row>
    <row r="26" ht="16.5" customHeight="1" spans="1:4">
      <c r="A26" s="177"/>
      <c r="B26" s="178"/>
      <c r="C26" s="36" t="s">
        <v>129</v>
      </c>
      <c r="D26" s="84"/>
    </row>
    <row r="27" ht="16.5" customHeight="1" spans="1:4">
      <c r="A27" s="177"/>
      <c r="B27" s="178"/>
      <c r="C27" s="36" t="s">
        <v>130</v>
      </c>
      <c r="D27" s="84"/>
    </row>
    <row r="28" ht="16.5" customHeight="1" spans="1:4">
      <c r="A28" s="177"/>
      <c r="B28" s="178"/>
      <c r="C28" s="36" t="s">
        <v>131</v>
      </c>
      <c r="D28" s="84"/>
    </row>
    <row r="29" ht="16.5" customHeight="1" spans="1:4">
      <c r="A29" s="177"/>
      <c r="B29" s="178"/>
      <c r="C29" s="36" t="s">
        <v>132</v>
      </c>
      <c r="D29" s="84"/>
    </row>
    <row r="30" ht="16.5" customHeight="1" spans="1:4">
      <c r="A30" s="177"/>
      <c r="B30" s="178"/>
      <c r="C30" s="36" t="s">
        <v>133</v>
      </c>
      <c r="D30" s="84"/>
    </row>
    <row r="31" ht="16.5" customHeight="1" spans="1:4">
      <c r="A31" s="177"/>
      <c r="B31" s="178"/>
      <c r="C31" s="176" t="s">
        <v>134</v>
      </c>
      <c r="D31" s="84"/>
    </row>
    <row r="32" ht="16.5" customHeight="1" spans="1:4">
      <c r="A32" s="177"/>
      <c r="B32" s="178"/>
      <c r="C32" s="176" t="s">
        <v>135</v>
      </c>
      <c r="D32" s="84"/>
    </row>
    <row r="33" ht="16.5" customHeight="1" spans="1:4">
      <c r="A33" s="177"/>
      <c r="B33" s="178"/>
      <c r="C33" s="35" t="s">
        <v>136</v>
      </c>
      <c r="D33" s="179"/>
    </row>
    <row r="34" ht="15" customHeight="1" spans="1:4">
      <c r="A34" s="180" t="s">
        <v>45</v>
      </c>
      <c r="B34" s="181">
        <v>51875334.44</v>
      </c>
      <c r="C34" s="180" t="s">
        <v>46</v>
      </c>
      <c r="D34" s="181">
        <v>51875334.44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8"/>
      <c r="F1" s="159"/>
      <c r="G1" s="160"/>
    </row>
    <row r="2" ht="41.25" customHeight="1" spans="1:7">
      <c r="A2" s="161" t="str">
        <f>"2026"&amp;"年部门一般公共预算支出预算表（按功能科目分类）"</f>
        <v>2026年部门一般公共预算支出预算表（按功能科目分类）</v>
      </c>
      <c r="B2" s="161"/>
      <c r="C2" s="161"/>
      <c r="D2" s="161"/>
      <c r="E2" s="161"/>
      <c r="F2" s="161"/>
      <c r="G2" s="161"/>
    </row>
    <row r="3" ht="18" customHeight="1" spans="1:7">
      <c r="A3" s="4" t="str">
        <f>"单位名称："&amp;"昆明市公安局滇中新区直管区分局"</f>
        <v>单位名称：昆明市公安局滇中新区直管区分局</v>
      </c>
      <c r="F3" s="162"/>
      <c r="G3" s="163" t="s">
        <v>0</v>
      </c>
    </row>
    <row r="4" ht="20.25" customHeight="1" spans="1:7">
      <c r="A4" s="164" t="s">
        <v>137</v>
      </c>
      <c r="B4" s="164"/>
      <c r="C4" s="32" t="s">
        <v>49</v>
      </c>
      <c r="D4" s="32" t="s">
        <v>67</v>
      </c>
      <c r="E4" s="64"/>
      <c r="F4" s="64"/>
      <c r="G4" s="64" t="s">
        <v>68</v>
      </c>
    </row>
    <row r="5" ht="20.25" customHeight="1" spans="1:7">
      <c r="A5" s="165" t="s">
        <v>64</v>
      </c>
      <c r="B5" s="165" t="s">
        <v>65</v>
      </c>
      <c r="C5" s="64"/>
      <c r="D5" s="64" t="s">
        <v>51</v>
      </c>
      <c r="E5" s="64" t="s">
        <v>138</v>
      </c>
      <c r="F5" s="64" t="s">
        <v>139</v>
      </c>
      <c r="G5" s="64"/>
    </row>
    <row r="6" ht="15" customHeight="1" spans="1:7">
      <c r="A6" s="166" t="s">
        <v>74</v>
      </c>
      <c r="B6" s="166" t="s">
        <v>75</v>
      </c>
      <c r="C6" s="166" t="s">
        <v>76</v>
      </c>
      <c r="D6" s="166" t="s">
        <v>77</v>
      </c>
      <c r="E6" s="166" t="s">
        <v>78</v>
      </c>
      <c r="F6" s="166" t="s">
        <v>79</v>
      </c>
      <c r="G6" s="166" t="s">
        <v>80</v>
      </c>
    </row>
    <row r="7" ht="18" customHeight="1" spans="1:7">
      <c r="A7" s="35" t="s">
        <v>89</v>
      </c>
      <c r="B7" s="35" t="s">
        <v>90</v>
      </c>
      <c r="C7" s="167">
        <v>51875334.44</v>
      </c>
      <c r="D7" s="168">
        <v>2211634.44</v>
      </c>
      <c r="E7" s="168">
        <v>2025602</v>
      </c>
      <c r="F7" s="168">
        <v>186032.44</v>
      </c>
      <c r="G7" s="168">
        <v>49663700</v>
      </c>
    </row>
    <row r="8" ht="18" customHeight="1" spans="1:7">
      <c r="A8" s="169" t="s">
        <v>91</v>
      </c>
      <c r="B8" s="169" t="s">
        <v>92</v>
      </c>
      <c r="C8" s="167">
        <v>49412088.51</v>
      </c>
      <c r="D8" s="168">
        <v>2211634.44</v>
      </c>
      <c r="E8" s="168">
        <v>2025602</v>
      </c>
      <c r="F8" s="168">
        <v>186032.44</v>
      </c>
      <c r="G8" s="168">
        <v>47200454.07</v>
      </c>
    </row>
    <row r="9" ht="18" customHeight="1" spans="1:7">
      <c r="A9" s="170" t="s">
        <v>93</v>
      </c>
      <c r="B9" s="170" t="s">
        <v>94</v>
      </c>
      <c r="C9" s="167">
        <v>2211634.44</v>
      </c>
      <c r="D9" s="168">
        <v>2211634.44</v>
      </c>
      <c r="E9" s="168">
        <v>2025602</v>
      </c>
      <c r="F9" s="168">
        <v>186032.44</v>
      </c>
      <c r="G9" s="168"/>
    </row>
    <row r="10" ht="18" customHeight="1" spans="1:7">
      <c r="A10" s="170" t="s">
        <v>95</v>
      </c>
      <c r="B10" s="170" t="s">
        <v>96</v>
      </c>
      <c r="C10" s="167">
        <v>34433522.56</v>
      </c>
      <c r="D10" s="168"/>
      <c r="E10" s="168"/>
      <c r="F10" s="168"/>
      <c r="G10" s="168">
        <v>34433522.56</v>
      </c>
    </row>
    <row r="11" ht="18" customHeight="1" spans="1:7">
      <c r="A11" s="170" t="s">
        <v>97</v>
      </c>
      <c r="B11" s="170" t="s">
        <v>98</v>
      </c>
      <c r="C11" s="167">
        <v>1800000</v>
      </c>
      <c r="D11" s="168"/>
      <c r="E11" s="168"/>
      <c r="F11" s="168"/>
      <c r="G11" s="168">
        <v>1800000</v>
      </c>
    </row>
    <row r="12" ht="18" customHeight="1" spans="1:7">
      <c r="A12" s="170" t="s">
        <v>99</v>
      </c>
      <c r="B12" s="170" t="s">
        <v>100</v>
      </c>
      <c r="C12" s="167">
        <v>10966931.51</v>
      </c>
      <c r="D12" s="168"/>
      <c r="E12" s="168"/>
      <c r="F12" s="168"/>
      <c r="G12" s="168">
        <v>10966931.51</v>
      </c>
    </row>
    <row r="13" ht="18" customHeight="1" spans="1:7">
      <c r="A13" s="169" t="s">
        <v>101</v>
      </c>
      <c r="B13" s="169" t="s">
        <v>102</v>
      </c>
      <c r="C13" s="167">
        <v>2463245.93</v>
      </c>
      <c r="D13" s="168"/>
      <c r="E13" s="168"/>
      <c r="F13" s="168"/>
      <c r="G13" s="168">
        <v>2463245.93</v>
      </c>
    </row>
    <row r="14" ht="18" customHeight="1" spans="1:7">
      <c r="A14" s="170" t="s">
        <v>103</v>
      </c>
      <c r="B14" s="170" t="s">
        <v>102</v>
      </c>
      <c r="C14" s="167">
        <v>2463245.93</v>
      </c>
      <c r="D14" s="168"/>
      <c r="E14" s="168"/>
      <c r="F14" s="168"/>
      <c r="G14" s="168">
        <v>2463245.93</v>
      </c>
    </row>
    <row r="15" ht="18" customHeight="1" spans="1:7">
      <c r="A15" s="19" t="s">
        <v>140</v>
      </c>
      <c r="B15" s="19" t="s">
        <v>140</v>
      </c>
      <c r="C15" s="167">
        <v>51875334.44</v>
      </c>
      <c r="D15" s="168">
        <v>2211634.44</v>
      </c>
      <c r="E15" s="167">
        <v>2025602</v>
      </c>
      <c r="F15" s="167">
        <v>186032.44</v>
      </c>
      <c r="G15" s="167">
        <v>49663700</v>
      </c>
    </row>
  </sheetData>
  <mergeCells count="7">
    <mergeCell ref="A2:G2"/>
    <mergeCell ref="A3:E3"/>
    <mergeCell ref="A4:B4"/>
    <mergeCell ref="D4:F4"/>
    <mergeCell ref="A15:B1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2"/>
  <sheetViews>
    <sheetView showGridLines="0" showZeros="0" tabSelected="1" workbookViewId="0">
      <selection activeCell="A12" sqref="A12:E12"/>
    </sheetView>
  </sheetViews>
  <sheetFormatPr defaultColWidth="8.575" defaultRowHeight="12.75" customHeight="1" outlineLevelCol="4"/>
  <cols>
    <col min="1" max="1" width="28.2833333333333" customWidth="1"/>
    <col min="2" max="2" width="21.85" customWidth="1"/>
    <col min="3" max="3" width="20.2833333333333" customWidth="1"/>
    <col min="4" max="4" width="26.575" customWidth="1"/>
    <col min="5" max="5" width="19.1416666666667" customWidth="1"/>
  </cols>
  <sheetData>
    <row r="1" ht="17.25" customHeight="1" spans="1:1">
      <c r="A1" s="148" t="s">
        <v>141</v>
      </c>
    </row>
    <row r="2" ht="41.25" customHeight="1" spans="1:1">
      <c r="A2" s="149" t="str">
        <f>"2026"&amp;"年部门“三公”经费财政拨款支出情况表"</f>
        <v>2026年部门“三公”经费财政拨款支出情况表</v>
      </c>
    </row>
    <row r="3" ht="21" customHeight="1" spans="1:5">
      <c r="A3" s="150" t="str">
        <f>"单位名称："&amp;"昆明市公安局滇中新区直管区分局"</f>
        <v>单位名称：昆明市公安局滇中新区直管区分局</v>
      </c>
      <c r="E3" s="148" t="s">
        <v>0</v>
      </c>
    </row>
    <row r="4" ht="20.25" customHeight="1" spans="1:5">
      <c r="A4" s="8" t="s">
        <v>142</v>
      </c>
      <c r="B4" s="8" t="s">
        <v>143</v>
      </c>
      <c r="C4" s="8" t="s">
        <v>144</v>
      </c>
      <c r="D4" s="115" t="s">
        <v>145</v>
      </c>
      <c r="E4" s="117"/>
    </row>
    <row r="5" ht="37.5" customHeight="1" spans="1:5">
      <c r="A5" s="151"/>
      <c r="B5" s="151"/>
      <c r="C5" s="151"/>
      <c r="D5" s="118" t="s">
        <v>146</v>
      </c>
      <c r="E5" s="118" t="s">
        <v>147</v>
      </c>
    </row>
    <row r="6" ht="17.25" customHeight="1" spans="1:5">
      <c r="A6" s="152" t="s">
        <v>49</v>
      </c>
      <c r="B6" s="21"/>
      <c r="C6" s="21"/>
      <c r="D6" s="21">
        <f t="shared" ref="D6:D11" si="0">B6-C6</f>
        <v>0</v>
      </c>
      <c r="E6" s="153">
        <f t="shared" ref="E6:E11" si="1">IF(C6=0,0,D6/C6)</f>
        <v>0</v>
      </c>
    </row>
    <row r="7" ht="17.25" customHeight="1" spans="1:5">
      <c r="A7" s="154" t="s">
        <v>148</v>
      </c>
      <c r="B7" s="21"/>
      <c r="C7" s="21"/>
      <c r="D7" s="21">
        <f t="shared" si="0"/>
        <v>0</v>
      </c>
      <c r="E7" s="153">
        <f t="shared" si="1"/>
        <v>0</v>
      </c>
    </row>
    <row r="8" ht="17.25" customHeight="1" spans="1:5">
      <c r="A8" s="154" t="s">
        <v>149</v>
      </c>
      <c r="B8" s="21"/>
      <c r="C8" s="21"/>
      <c r="D8" s="21">
        <f t="shared" si="0"/>
        <v>0</v>
      </c>
      <c r="E8" s="153">
        <f t="shared" si="1"/>
        <v>0</v>
      </c>
    </row>
    <row r="9" ht="17.25" customHeight="1" spans="1:5">
      <c r="A9" s="154" t="s">
        <v>150</v>
      </c>
      <c r="B9" s="21"/>
      <c r="C9" s="21"/>
      <c r="D9" s="21">
        <f t="shared" si="0"/>
        <v>0</v>
      </c>
      <c r="E9" s="153">
        <f t="shared" si="1"/>
        <v>0</v>
      </c>
    </row>
    <row r="10" ht="17.25" customHeight="1" spans="1:5">
      <c r="A10" s="154" t="s">
        <v>151</v>
      </c>
      <c r="B10" s="21"/>
      <c r="C10" s="21"/>
      <c r="D10" s="21">
        <f t="shared" si="0"/>
        <v>0</v>
      </c>
      <c r="E10" s="153">
        <f t="shared" si="1"/>
        <v>0</v>
      </c>
    </row>
    <row r="11" ht="17.25" customHeight="1" spans="1:5">
      <c r="A11" s="154" t="s">
        <v>152</v>
      </c>
      <c r="B11" s="21"/>
      <c r="C11" s="21"/>
      <c r="D11" s="21">
        <f t="shared" si="0"/>
        <v>0</v>
      </c>
      <c r="E11" s="153">
        <f t="shared" si="1"/>
        <v>0</v>
      </c>
    </row>
    <row r="12" ht="47.25" customHeight="1" spans="1:5">
      <c r="A12" s="155" t="s">
        <v>153</v>
      </c>
      <c r="B12" s="156"/>
      <c r="C12" s="156"/>
      <c r="D12" s="156"/>
      <c r="E12" s="157"/>
    </row>
  </sheetData>
  <mergeCells count="8">
    <mergeCell ref="A1:E1"/>
    <mergeCell ref="A2:E2"/>
    <mergeCell ref="A3:C3"/>
    <mergeCell ref="D4:E4"/>
    <mergeCell ref="A12:E12"/>
    <mergeCell ref="A4:A5"/>
    <mergeCell ref="B4:B5"/>
    <mergeCell ref="C4:C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workbookViewId="0">
      <selection activeCell="A1" sqref="A1:E1"/>
    </sheetView>
  </sheetViews>
  <sheetFormatPr defaultColWidth="8.575" defaultRowHeight="12.75" customHeight="1" outlineLevelRow="7" outlineLevelCol="4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ht="17.25" customHeight="1" spans="1:1">
      <c r="A1" s="143"/>
    </row>
    <row r="2" ht="41.25" customHeight="1" spans="1:1">
      <c r="A2" s="94" t="str">
        <f>"2026"&amp;"年部门政府性基金预算支出预算表"</f>
        <v>2026年部门政府性基金预算支出预算表</v>
      </c>
    </row>
    <row r="3" ht="17.25" customHeight="1" spans="1:5">
      <c r="A3" s="95" t="str">
        <f>"单位名称："&amp;"昆明市公安局滇中新区直管区分局"</f>
        <v>单位名称：昆明市公安局滇中新区直管区分局</v>
      </c>
      <c r="C3" s="143"/>
      <c r="E3" s="144" t="s">
        <v>0</v>
      </c>
    </row>
    <row r="4" ht="21.75" customHeight="1" spans="1:5">
      <c r="A4" s="115" t="s">
        <v>137</v>
      </c>
      <c r="B4" s="117"/>
      <c r="C4" s="115" t="s">
        <v>154</v>
      </c>
      <c r="D4" s="116"/>
      <c r="E4" s="117"/>
    </row>
    <row r="5" ht="29.25" customHeight="1" spans="1:5">
      <c r="A5" s="145" t="s">
        <v>64</v>
      </c>
      <c r="B5" s="145" t="s">
        <v>65</v>
      </c>
      <c r="C5" s="118" t="s">
        <v>49</v>
      </c>
      <c r="D5" s="118" t="s">
        <v>67</v>
      </c>
      <c r="E5" s="118" t="s">
        <v>68</v>
      </c>
    </row>
    <row r="6" ht="15" customHeight="1" spans="1:5">
      <c r="A6" s="146">
        <v>1</v>
      </c>
      <c r="B6" s="146">
        <v>2</v>
      </c>
      <c r="C6" s="146">
        <v>3</v>
      </c>
      <c r="D6" s="146">
        <v>4</v>
      </c>
      <c r="E6" s="146">
        <v>5</v>
      </c>
    </row>
    <row r="7" ht="20.25" customHeight="1" spans="1:5">
      <c r="A7" s="25"/>
      <c r="B7" s="25"/>
      <c r="C7" s="21"/>
      <c r="D7" s="21"/>
      <c r="E7" s="21"/>
    </row>
    <row r="8" ht="18.75" customHeight="1" spans="1:5">
      <c r="A8" s="147" t="s">
        <v>49</v>
      </c>
      <c r="B8" s="147"/>
      <c r="C8" s="21"/>
      <c r="D8" s="21"/>
      <c r="E8" s="130"/>
    </row>
  </sheetData>
  <mergeCells count="6">
    <mergeCell ref="A1:E1"/>
    <mergeCell ref="A2:E2"/>
    <mergeCell ref="A3:B3"/>
    <mergeCell ref="A4:B4"/>
    <mergeCell ref="C4:E4"/>
    <mergeCell ref="A8:B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14"/>
  <sheetViews>
    <sheetView showGridLines="0" showZeros="0" workbookViewId="0">
      <selection activeCell="A1" sqref="A1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4" width="25.425" customWidth="1"/>
  </cols>
  <sheetData>
    <row r="1" ht="17.25" customHeight="1"/>
    <row r="2" ht="41.25" customHeight="1" spans="1:24">
      <c r="A2" s="134" t="str">
        <f>"2026"&amp;"年部门预算基本支出明细表"</f>
        <v>2026年部门预算基本支出明细表</v>
      </c>
      <c r="B2" s="134"/>
      <c r="C2" s="134"/>
      <c r="D2" s="134"/>
      <c r="E2" s="134"/>
      <c r="F2" s="134"/>
      <c r="G2" s="134"/>
      <c r="H2" s="134" t="s">
        <v>155</v>
      </c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</row>
    <row r="3" ht="17.25" customHeight="1" spans="1:24">
      <c r="A3" s="135" t="str">
        <f>"单位名称："&amp;"昆明市公安局滇中新区直管区分局"</f>
        <v>单位名称：昆明市公安局滇中新区直管区分局</v>
      </c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 t="s">
        <v>0</v>
      </c>
    </row>
    <row r="4" ht="23.25" customHeight="1" spans="1:24">
      <c r="A4" s="136" t="s">
        <v>156</v>
      </c>
      <c r="B4" s="136" t="s">
        <v>157</v>
      </c>
      <c r="C4" s="136" t="s">
        <v>158</v>
      </c>
      <c r="D4" s="137" t="s">
        <v>159</v>
      </c>
      <c r="E4" s="137" t="s">
        <v>160</v>
      </c>
      <c r="F4" s="137" t="s">
        <v>161</v>
      </c>
      <c r="G4" s="137" t="s">
        <v>162</v>
      </c>
      <c r="H4" s="137" t="s">
        <v>163</v>
      </c>
      <c r="I4" s="137" t="s">
        <v>164</v>
      </c>
      <c r="J4" s="137" t="s">
        <v>165</v>
      </c>
      <c r="K4" s="141" t="s">
        <v>49</v>
      </c>
      <c r="L4" s="141" t="s">
        <v>166</v>
      </c>
      <c r="M4" s="141"/>
      <c r="N4" s="141"/>
      <c r="O4" s="141" t="s">
        <v>167</v>
      </c>
      <c r="P4" s="141"/>
      <c r="Q4" s="141"/>
      <c r="R4" s="137" t="s">
        <v>55</v>
      </c>
      <c r="S4" s="141" t="s">
        <v>56</v>
      </c>
      <c r="T4" s="141"/>
      <c r="U4" s="141"/>
      <c r="V4" s="141"/>
      <c r="W4" s="141"/>
      <c r="X4" s="141"/>
    </row>
    <row r="5" ht="41.25" customHeight="1" spans="1:24">
      <c r="A5" s="136"/>
      <c r="B5" s="136"/>
      <c r="C5" s="136"/>
      <c r="D5" s="137"/>
      <c r="E5" s="137"/>
      <c r="F5" s="137"/>
      <c r="G5" s="137"/>
      <c r="H5" s="137"/>
      <c r="I5" s="141"/>
      <c r="J5" s="141"/>
      <c r="K5" s="141"/>
      <c r="L5" s="141" t="s">
        <v>52</v>
      </c>
      <c r="M5" s="137" t="s">
        <v>53</v>
      </c>
      <c r="N5" s="137" t="s">
        <v>54</v>
      </c>
      <c r="O5" s="137" t="s">
        <v>52</v>
      </c>
      <c r="P5" s="137" t="s">
        <v>53</v>
      </c>
      <c r="Q5" s="137" t="s">
        <v>54</v>
      </c>
      <c r="R5" s="137"/>
      <c r="S5" s="137" t="s">
        <v>51</v>
      </c>
      <c r="T5" s="137" t="s">
        <v>57</v>
      </c>
      <c r="U5" s="141" t="s">
        <v>59</v>
      </c>
      <c r="V5" s="137" t="s">
        <v>60</v>
      </c>
      <c r="W5" s="137" t="s">
        <v>58</v>
      </c>
      <c r="X5" s="137" t="s">
        <v>61</v>
      </c>
    </row>
    <row r="6" ht="17.25" customHeight="1" spans="1:24">
      <c r="A6" s="138">
        <v>1</v>
      </c>
      <c r="B6" s="138">
        <v>2</v>
      </c>
      <c r="C6" s="138">
        <v>3</v>
      </c>
      <c r="D6" s="138">
        <v>4</v>
      </c>
      <c r="E6" s="138">
        <v>5</v>
      </c>
      <c r="F6" s="138">
        <v>6</v>
      </c>
      <c r="G6" s="138">
        <v>7</v>
      </c>
      <c r="H6" s="138">
        <v>8</v>
      </c>
      <c r="I6" s="138">
        <v>9</v>
      </c>
      <c r="J6" s="138">
        <v>10</v>
      </c>
      <c r="K6" s="138">
        <v>11</v>
      </c>
      <c r="L6" s="138">
        <v>12</v>
      </c>
      <c r="M6" s="138">
        <v>13</v>
      </c>
      <c r="N6" s="138">
        <v>14</v>
      </c>
      <c r="O6" s="138">
        <v>15</v>
      </c>
      <c r="P6" s="138">
        <v>16</v>
      </c>
      <c r="Q6" s="138">
        <v>17</v>
      </c>
      <c r="R6" s="138">
        <v>18</v>
      </c>
      <c r="S6" s="138">
        <v>19</v>
      </c>
      <c r="T6" s="138">
        <v>20</v>
      </c>
      <c r="U6" s="138">
        <v>21</v>
      </c>
      <c r="V6" s="138">
        <v>22</v>
      </c>
      <c r="W6" s="138">
        <v>23</v>
      </c>
      <c r="X6" s="138">
        <v>24</v>
      </c>
    </row>
    <row r="7" ht="19.5" customHeight="1" spans="1:24">
      <c r="A7" s="139" t="s">
        <v>63</v>
      </c>
      <c r="B7" s="139" t="s">
        <v>63</v>
      </c>
      <c r="C7" s="139" t="s">
        <v>168</v>
      </c>
      <c r="D7" s="139" t="s">
        <v>169</v>
      </c>
      <c r="E7" s="139" t="s">
        <v>93</v>
      </c>
      <c r="F7" s="139" t="s">
        <v>94</v>
      </c>
      <c r="G7" s="139" t="s">
        <v>170</v>
      </c>
      <c r="H7" s="139" t="s">
        <v>171</v>
      </c>
      <c r="I7" s="139" t="s">
        <v>172</v>
      </c>
      <c r="J7" s="139" t="s">
        <v>173</v>
      </c>
      <c r="K7" s="142">
        <v>611160</v>
      </c>
      <c r="L7" s="142">
        <v>611160</v>
      </c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ht="19.5" customHeight="1" spans="1:24">
      <c r="A8" s="139" t="s">
        <v>63</v>
      </c>
      <c r="B8" s="139" t="s">
        <v>63</v>
      </c>
      <c r="C8" s="139" t="s">
        <v>168</v>
      </c>
      <c r="D8" s="139" t="s">
        <v>174</v>
      </c>
      <c r="E8" s="139" t="s">
        <v>93</v>
      </c>
      <c r="F8" s="139" t="s">
        <v>94</v>
      </c>
      <c r="G8" s="139" t="s">
        <v>175</v>
      </c>
      <c r="H8" s="139" t="s">
        <v>176</v>
      </c>
      <c r="I8" s="139" t="s">
        <v>172</v>
      </c>
      <c r="J8" s="139" t="s">
        <v>173</v>
      </c>
      <c r="K8" s="142">
        <v>1059312</v>
      </c>
      <c r="L8" s="142">
        <v>1059312</v>
      </c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</row>
    <row r="9" ht="19.5" customHeight="1" spans="1:24">
      <c r="A9" s="139" t="s">
        <v>63</v>
      </c>
      <c r="B9" s="139" t="s">
        <v>63</v>
      </c>
      <c r="C9" s="139" t="s">
        <v>168</v>
      </c>
      <c r="D9" s="139" t="s">
        <v>177</v>
      </c>
      <c r="E9" s="139" t="s">
        <v>93</v>
      </c>
      <c r="F9" s="139" t="s">
        <v>94</v>
      </c>
      <c r="G9" s="139" t="s">
        <v>178</v>
      </c>
      <c r="H9" s="139" t="s">
        <v>179</v>
      </c>
      <c r="I9" s="139" t="s">
        <v>172</v>
      </c>
      <c r="J9" s="139" t="s">
        <v>173</v>
      </c>
      <c r="K9" s="142">
        <v>50930</v>
      </c>
      <c r="L9" s="142">
        <v>50930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</row>
    <row r="10" ht="19.5" customHeight="1" spans="1:24">
      <c r="A10" s="139" t="s">
        <v>63</v>
      </c>
      <c r="B10" s="139" t="s">
        <v>63</v>
      </c>
      <c r="C10" s="139" t="s">
        <v>180</v>
      </c>
      <c r="D10" s="139" t="s">
        <v>181</v>
      </c>
      <c r="E10" s="139" t="s">
        <v>93</v>
      </c>
      <c r="F10" s="139" t="s">
        <v>94</v>
      </c>
      <c r="G10" s="139" t="s">
        <v>182</v>
      </c>
      <c r="H10" s="139" t="s">
        <v>183</v>
      </c>
      <c r="I10" s="139" t="s">
        <v>184</v>
      </c>
      <c r="J10" s="139" t="s">
        <v>185</v>
      </c>
      <c r="K10" s="142">
        <v>31339</v>
      </c>
      <c r="L10" s="142">
        <v>31339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</row>
    <row r="11" ht="19.5" customHeight="1" spans="1:24">
      <c r="A11" s="139" t="s">
        <v>63</v>
      </c>
      <c r="B11" s="139" t="s">
        <v>63</v>
      </c>
      <c r="C11" s="139" t="s">
        <v>186</v>
      </c>
      <c r="D11" s="139" t="s">
        <v>187</v>
      </c>
      <c r="E11" s="139" t="s">
        <v>93</v>
      </c>
      <c r="F11" s="139" t="s">
        <v>94</v>
      </c>
      <c r="G11" s="139" t="s">
        <v>188</v>
      </c>
      <c r="H11" s="139" t="s">
        <v>189</v>
      </c>
      <c r="I11" s="139" t="s">
        <v>184</v>
      </c>
      <c r="J11" s="139" t="s">
        <v>185</v>
      </c>
      <c r="K11" s="142">
        <v>115200</v>
      </c>
      <c r="L11" s="142">
        <v>115200</v>
      </c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</row>
    <row r="12" ht="19.5" customHeight="1" spans="1:24">
      <c r="A12" s="139" t="s">
        <v>63</v>
      </c>
      <c r="B12" s="139" t="s">
        <v>63</v>
      </c>
      <c r="C12" s="139" t="s">
        <v>190</v>
      </c>
      <c r="D12" s="139" t="s">
        <v>191</v>
      </c>
      <c r="E12" s="139" t="s">
        <v>93</v>
      </c>
      <c r="F12" s="139" t="s">
        <v>94</v>
      </c>
      <c r="G12" s="139" t="s">
        <v>192</v>
      </c>
      <c r="H12" s="139" t="s">
        <v>190</v>
      </c>
      <c r="I12" s="139" t="s">
        <v>184</v>
      </c>
      <c r="J12" s="139" t="s">
        <v>185</v>
      </c>
      <c r="K12" s="142">
        <v>39493.44</v>
      </c>
      <c r="L12" s="142">
        <v>39493.44</v>
      </c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</row>
    <row r="13" ht="19.5" customHeight="1" spans="1:24">
      <c r="A13" s="139" t="s">
        <v>63</v>
      </c>
      <c r="B13" s="139" t="s">
        <v>63</v>
      </c>
      <c r="C13" s="139" t="s">
        <v>193</v>
      </c>
      <c r="D13" s="139" t="s">
        <v>194</v>
      </c>
      <c r="E13" s="139" t="s">
        <v>93</v>
      </c>
      <c r="F13" s="139" t="s">
        <v>94</v>
      </c>
      <c r="G13" s="139" t="s">
        <v>178</v>
      </c>
      <c r="H13" s="139" t="s">
        <v>179</v>
      </c>
      <c r="I13" s="139" t="s">
        <v>172</v>
      </c>
      <c r="J13" s="139" t="s">
        <v>173</v>
      </c>
      <c r="K13" s="142">
        <v>304200</v>
      </c>
      <c r="L13" s="142">
        <v>304200</v>
      </c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</row>
    <row r="14" ht="19.5" customHeight="1" spans="1:24">
      <c r="A14" s="138" t="s">
        <v>49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42">
        <v>2211634.44</v>
      </c>
      <c r="L14" s="142">
        <v>2211634.44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</row>
  </sheetData>
  <mergeCells count="19">
    <mergeCell ref="H1:X1"/>
    <mergeCell ref="A2:X2"/>
    <mergeCell ref="A3:C3"/>
    <mergeCell ref="L4:N4"/>
    <mergeCell ref="O4:Q4"/>
    <mergeCell ref="S4:X4"/>
    <mergeCell ref="A14:J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20"/>
  <sheetViews>
    <sheetView showZeros="0" workbookViewId="0">
      <selection activeCell="A1" sqref="A1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8" max="19" width="14" customWidth="1"/>
  </cols>
  <sheetData>
    <row r="1" ht="17.25" customHeight="1" spans="1:27">
      <c r="A1" s="92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Y1" s="93"/>
      <c r="Z1" s="132"/>
      <c r="AA1" s="93"/>
    </row>
    <row r="2" ht="41.25" customHeight="1" spans="1:1">
      <c r="A2" s="94" t="str">
        <f>"2026"&amp;"年部门预算项目支出明细表（一）"</f>
        <v>2026年部门预算项目支出明细表（一）</v>
      </c>
    </row>
    <row r="3" ht="17.25" customHeight="1" spans="1:27">
      <c r="A3" s="95" t="str">
        <f>"单位名称："&amp;"昆明市公安局滇中新区直管区分局"</f>
        <v>单位名称：昆明市公安局滇中新区直管区分局</v>
      </c>
      <c r="AA3" s="133" t="s">
        <v>0</v>
      </c>
    </row>
    <row r="4" ht="24" customHeight="1" spans="1:27">
      <c r="A4" s="118" t="s">
        <v>156</v>
      </c>
      <c r="B4" s="32" t="s">
        <v>157</v>
      </c>
      <c r="C4" s="32" t="s">
        <v>195</v>
      </c>
      <c r="D4" s="118" t="s">
        <v>158</v>
      </c>
      <c r="E4" s="32" t="s">
        <v>196</v>
      </c>
      <c r="F4" s="118" t="s">
        <v>197</v>
      </c>
      <c r="G4" s="32" t="s">
        <v>159</v>
      </c>
      <c r="H4" s="118" t="s">
        <v>160</v>
      </c>
      <c r="I4" s="118" t="s">
        <v>161</v>
      </c>
      <c r="J4" s="118" t="s">
        <v>198</v>
      </c>
      <c r="K4" s="118" t="s">
        <v>199</v>
      </c>
      <c r="L4" s="118" t="s">
        <v>164</v>
      </c>
      <c r="M4" s="118" t="s">
        <v>165</v>
      </c>
      <c r="N4" s="32" t="s">
        <v>49</v>
      </c>
      <c r="O4" s="32" t="s">
        <v>166</v>
      </c>
      <c r="P4" s="32"/>
      <c r="Q4" s="32"/>
      <c r="R4" s="32" t="s">
        <v>167</v>
      </c>
      <c r="S4" s="32"/>
      <c r="T4" s="32"/>
      <c r="U4" s="118" t="s">
        <v>55</v>
      </c>
      <c r="V4" s="32" t="s">
        <v>56</v>
      </c>
      <c r="W4" s="32"/>
      <c r="X4" s="32"/>
      <c r="Y4" s="32"/>
      <c r="Z4" s="32"/>
      <c r="AA4" s="32"/>
    </row>
    <row r="5" ht="39.75" customHeight="1" spans="1:27">
      <c r="A5" s="124"/>
      <c r="B5" s="125"/>
      <c r="C5" s="125"/>
      <c r="D5" s="126"/>
      <c r="E5" s="126"/>
      <c r="F5" s="126"/>
      <c r="G5" s="126"/>
      <c r="H5" s="124"/>
      <c r="I5" s="124"/>
      <c r="J5" s="124"/>
      <c r="K5" s="124"/>
      <c r="L5" s="124"/>
      <c r="M5" s="124"/>
      <c r="N5" s="32"/>
      <c r="O5" s="32" t="s">
        <v>52</v>
      </c>
      <c r="P5" s="118" t="s">
        <v>53</v>
      </c>
      <c r="Q5" s="118" t="s">
        <v>54</v>
      </c>
      <c r="R5" s="118" t="s">
        <v>52</v>
      </c>
      <c r="S5" s="118" t="s">
        <v>53</v>
      </c>
      <c r="T5" s="118" t="s">
        <v>54</v>
      </c>
      <c r="U5" s="131"/>
      <c r="V5" s="118" t="s">
        <v>51</v>
      </c>
      <c r="W5" s="118" t="s">
        <v>57</v>
      </c>
      <c r="X5" s="32" t="s">
        <v>59</v>
      </c>
      <c r="Y5" s="118" t="s">
        <v>60</v>
      </c>
      <c r="Z5" s="118" t="s">
        <v>58</v>
      </c>
      <c r="AA5" s="118" t="s">
        <v>61</v>
      </c>
    </row>
    <row r="6" ht="17.25" customHeight="1" spans="1:27">
      <c r="A6" s="127" t="s">
        <v>74</v>
      </c>
      <c r="B6" s="127" t="s">
        <v>75</v>
      </c>
      <c r="C6" s="127" t="s">
        <v>76</v>
      </c>
      <c r="D6" s="127" t="s">
        <v>77</v>
      </c>
      <c r="E6" s="127" t="s">
        <v>78</v>
      </c>
      <c r="F6" s="127" t="s">
        <v>79</v>
      </c>
      <c r="G6" s="127" t="s">
        <v>80</v>
      </c>
      <c r="H6" s="127" t="s">
        <v>81</v>
      </c>
      <c r="I6" s="127" t="s">
        <v>82</v>
      </c>
      <c r="J6" s="127" t="s">
        <v>83</v>
      </c>
      <c r="K6" s="127" t="s">
        <v>84</v>
      </c>
      <c r="L6" s="127" t="s">
        <v>85</v>
      </c>
      <c r="M6" s="127" t="s">
        <v>86</v>
      </c>
      <c r="N6" s="127" t="s">
        <v>87</v>
      </c>
      <c r="O6" s="127" t="s">
        <v>88</v>
      </c>
      <c r="P6" s="127" t="s">
        <v>200</v>
      </c>
      <c r="Q6" s="127" t="s">
        <v>201</v>
      </c>
      <c r="R6" s="127" t="s">
        <v>202</v>
      </c>
      <c r="S6" s="127" t="s">
        <v>203</v>
      </c>
      <c r="T6" s="127" t="s">
        <v>204</v>
      </c>
      <c r="U6" s="127" t="s">
        <v>205</v>
      </c>
      <c r="V6" s="127" t="s">
        <v>206</v>
      </c>
      <c r="W6" s="127" t="s">
        <v>207</v>
      </c>
      <c r="X6" s="127" t="s">
        <v>208</v>
      </c>
      <c r="Y6" s="127" t="s">
        <v>209</v>
      </c>
      <c r="Z6" s="127" t="s">
        <v>210</v>
      </c>
      <c r="AA6" s="127" t="s">
        <v>211</v>
      </c>
    </row>
    <row r="7" ht="19.5" customHeight="1" spans="1:27">
      <c r="A7" s="22" t="s">
        <v>63</v>
      </c>
      <c r="B7" s="23" t="s">
        <v>63</v>
      </c>
      <c r="C7" s="22" t="s">
        <v>212</v>
      </c>
      <c r="D7" s="23" t="s">
        <v>213</v>
      </c>
      <c r="E7" s="23" t="s">
        <v>214</v>
      </c>
      <c r="F7" s="23" t="s">
        <v>215</v>
      </c>
      <c r="G7" s="23" t="s">
        <v>213</v>
      </c>
      <c r="H7" s="22" t="s">
        <v>95</v>
      </c>
      <c r="I7" s="22" t="s">
        <v>96</v>
      </c>
      <c r="J7" s="22" t="s">
        <v>216</v>
      </c>
      <c r="K7" s="22" t="s">
        <v>217</v>
      </c>
      <c r="L7" s="22" t="s">
        <v>184</v>
      </c>
      <c r="M7" s="22" t="s">
        <v>185</v>
      </c>
      <c r="N7" s="130">
        <v>300000</v>
      </c>
      <c r="O7" s="130">
        <v>300000</v>
      </c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</row>
    <row r="8" ht="19.5" customHeight="1" spans="1:27">
      <c r="A8" s="22" t="s">
        <v>63</v>
      </c>
      <c r="B8" s="23" t="s">
        <v>63</v>
      </c>
      <c r="C8" s="22" t="s">
        <v>212</v>
      </c>
      <c r="D8" s="23" t="s">
        <v>218</v>
      </c>
      <c r="E8" s="23" t="s">
        <v>214</v>
      </c>
      <c r="F8" s="23" t="s">
        <v>215</v>
      </c>
      <c r="G8" s="23" t="s">
        <v>218</v>
      </c>
      <c r="H8" s="22" t="s">
        <v>95</v>
      </c>
      <c r="I8" s="22" t="s">
        <v>96</v>
      </c>
      <c r="J8" s="22" t="s">
        <v>219</v>
      </c>
      <c r="K8" s="22" t="s">
        <v>220</v>
      </c>
      <c r="L8" s="22" t="s">
        <v>221</v>
      </c>
      <c r="M8" s="22" t="s">
        <v>222</v>
      </c>
      <c r="N8" s="130">
        <v>17684940</v>
      </c>
      <c r="O8" s="130">
        <v>17684940</v>
      </c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</row>
    <row r="9" ht="19.5" customHeight="1" spans="1:27">
      <c r="A9" s="22" t="s">
        <v>63</v>
      </c>
      <c r="B9" s="23" t="s">
        <v>63</v>
      </c>
      <c r="C9" s="22" t="s">
        <v>212</v>
      </c>
      <c r="D9" s="23" t="s">
        <v>218</v>
      </c>
      <c r="E9" s="23" t="s">
        <v>214</v>
      </c>
      <c r="F9" s="23" t="s">
        <v>215</v>
      </c>
      <c r="G9" s="23" t="s">
        <v>218</v>
      </c>
      <c r="H9" s="22" t="s">
        <v>95</v>
      </c>
      <c r="I9" s="22" t="s">
        <v>96</v>
      </c>
      <c r="J9" s="22" t="s">
        <v>223</v>
      </c>
      <c r="K9" s="22" t="s">
        <v>222</v>
      </c>
      <c r="L9" s="22" t="s">
        <v>221</v>
      </c>
      <c r="M9" s="22" t="s">
        <v>222</v>
      </c>
      <c r="N9" s="130">
        <v>126360</v>
      </c>
      <c r="O9" s="130">
        <v>126360</v>
      </c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</row>
    <row r="10" ht="19.5" customHeight="1" spans="1:27">
      <c r="A10" s="22" t="s">
        <v>63</v>
      </c>
      <c r="B10" s="23" t="s">
        <v>63</v>
      </c>
      <c r="C10" s="22" t="s">
        <v>224</v>
      </c>
      <c r="D10" s="23" t="s">
        <v>225</v>
      </c>
      <c r="E10" s="23" t="s">
        <v>214</v>
      </c>
      <c r="F10" s="23" t="s">
        <v>215</v>
      </c>
      <c r="G10" s="23" t="s">
        <v>225</v>
      </c>
      <c r="H10" s="22" t="s">
        <v>95</v>
      </c>
      <c r="I10" s="22" t="s">
        <v>96</v>
      </c>
      <c r="J10" s="22" t="s">
        <v>223</v>
      </c>
      <c r="K10" s="22" t="s">
        <v>222</v>
      </c>
      <c r="L10" s="22" t="s">
        <v>221</v>
      </c>
      <c r="M10" s="22" t="s">
        <v>222</v>
      </c>
      <c r="N10" s="130">
        <v>7886722.56</v>
      </c>
      <c r="O10" s="130">
        <v>7886722.56</v>
      </c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</row>
    <row r="11" ht="19.5" customHeight="1" spans="1:27">
      <c r="A11" s="22" t="s">
        <v>63</v>
      </c>
      <c r="B11" s="23" t="s">
        <v>63</v>
      </c>
      <c r="C11" s="22" t="s">
        <v>224</v>
      </c>
      <c r="D11" s="23" t="s">
        <v>226</v>
      </c>
      <c r="E11" s="23" t="s">
        <v>214</v>
      </c>
      <c r="F11" s="23" t="s">
        <v>215</v>
      </c>
      <c r="G11" s="23" t="s">
        <v>226</v>
      </c>
      <c r="H11" s="22" t="s">
        <v>97</v>
      </c>
      <c r="I11" s="22" t="s">
        <v>98</v>
      </c>
      <c r="J11" s="22" t="s">
        <v>223</v>
      </c>
      <c r="K11" s="22" t="s">
        <v>222</v>
      </c>
      <c r="L11" s="22" t="s">
        <v>221</v>
      </c>
      <c r="M11" s="22" t="s">
        <v>222</v>
      </c>
      <c r="N11" s="130">
        <v>800000</v>
      </c>
      <c r="O11" s="130">
        <v>800000</v>
      </c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</row>
    <row r="12" ht="19.5" customHeight="1" spans="1:27">
      <c r="A12" s="22" t="s">
        <v>63</v>
      </c>
      <c r="B12" s="23" t="s">
        <v>63</v>
      </c>
      <c r="C12" s="22" t="s">
        <v>224</v>
      </c>
      <c r="D12" s="23" t="s">
        <v>227</v>
      </c>
      <c r="E12" s="23" t="s">
        <v>214</v>
      </c>
      <c r="F12" s="23" t="s">
        <v>215</v>
      </c>
      <c r="G12" s="23" t="s">
        <v>227</v>
      </c>
      <c r="H12" s="22" t="s">
        <v>99</v>
      </c>
      <c r="I12" s="22" t="s">
        <v>100</v>
      </c>
      <c r="J12" s="22" t="s">
        <v>182</v>
      </c>
      <c r="K12" s="22" t="s">
        <v>183</v>
      </c>
      <c r="L12" s="22" t="s">
        <v>184</v>
      </c>
      <c r="M12" s="22" t="s">
        <v>185</v>
      </c>
      <c r="N12" s="130">
        <v>135000</v>
      </c>
      <c r="O12" s="130">
        <v>135000</v>
      </c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</row>
    <row r="13" ht="19.5" customHeight="1" spans="1:27">
      <c r="A13" s="22" t="s">
        <v>63</v>
      </c>
      <c r="B13" s="23" t="s">
        <v>63</v>
      </c>
      <c r="C13" s="22" t="s">
        <v>224</v>
      </c>
      <c r="D13" s="23" t="s">
        <v>227</v>
      </c>
      <c r="E13" s="23" t="s">
        <v>214</v>
      </c>
      <c r="F13" s="23" t="s">
        <v>215</v>
      </c>
      <c r="G13" s="23" t="s">
        <v>227</v>
      </c>
      <c r="H13" s="22" t="s">
        <v>97</v>
      </c>
      <c r="I13" s="22" t="s">
        <v>98</v>
      </c>
      <c r="J13" s="22" t="s">
        <v>228</v>
      </c>
      <c r="K13" s="22" t="s">
        <v>229</v>
      </c>
      <c r="L13" s="22" t="s">
        <v>230</v>
      </c>
      <c r="M13" s="22" t="s">
        <v>231</v>
      </c>
      <c r="N13" s="130">
        <v>1000000</v>
      </c>
      <c r="O13" s="130">
        <v>1000000</v>
      </c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</row>
    <row r="14" ht="19.5" customHeight="1" spans="1:27">
      <c r="A14" s="22" t="s">
        <v>63</v>
      </c>
      <c r="B14" s="23" t="s">
        <v>63</v>
      </c>
      <c r="C14" s="22" t="s">
        <v>224</v>
      </c>
      <c r="D14" s="23" t="s">
        <v>227</v>
      </c>
      <c r="E14" s="23" t="s">
        <v>214</v>
      </c>
      <c r="F14" s="23" t="s">
        <v>215</v>
      </c>
      <c r="G14" s="23" t="s">
        <v>227</v>
      </c>
      <c r="H14" s="22" t="s">
        <v>95</v>
      </c>
      <c r="I14" s="22" t="s">
        <v>96</v>
      </c>
      <c r="J14" s="22" t="s">
        <v>182</v>
      </c>
      <c r="K14" s="22" t="s">
        <v>183</v>
      </c>
      <c r="L14" s="22" t="s">
        <v>184</v>
      </c>
      <c r="M14" s="22" t="s">
        <v>185</v>
      </c>
      <c r="N14" s="130">
        <v>6509400</v>
      </c>
      <c r="O14" s="130">
        <v>6509400</v>
      </c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</row>
    <row r="15" ht="19.5" customHeight="1" spans="1:27">
      <c r="A15" s="22" t="s">
        <v>63</v>
      </c>
      <c r="B15" s="23" t="s">
        <v>63</v>
      </c>
      <c r="C15" s="22" t="s">
        <v>224</v>
      </c>
      <c r="D15" s="23" t="s">
        <v>232</v>
      </c>
      <c r="E15" s="23" t="s">
        <v>214</v>
      </c>
      <c r="F15" s="23" t="s">
        <v>215</v>
      </c>
      <c r="G15" s="23" t="s">
        <v>232</v>
      </c>
      <c r="H15" s="22" t="s">
        <v>95</v>
      </c>
      <c r="I15" s="22" t="s">
        <v>96</v>
      </c>
      <c r="J15" s="22" t="s">
        <v>233</v>
      </c>
      <c r="K15" s="22" t="s">
        <v>234</v>
      </c>
      <c r="L15" s="22" t="s">
        <v>184</v>
      </c>
      <c r="M15" s="22" t="s">
        <v>185</v>
      </c>
      <c r="N15" s="130">
        <v>904100</v>
      </c>
      <c r="O15" s="130">
        <v>904100</v>
      </c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</row>
    <row r="16" ht="19.5" customHeight="1" spans="1:27">
      <c r="A16" s="22" t="s">
        <v>63</v>
      </c>
      <c r="B16" s="23" t="s">
        <v>63</v>
      </c>
      <c r="C16" s="22" t="s">
        <v>224</v>
      </c>
      <c r="D16" s="23" t="s">
        <v>232</v>
      </c>
      <c r="E16" s="23" t="s">
        <v>214</v>
      </c>
      <c r="F16" s="23" t="s">
        <v>215</v>
      </c>
      <c r="G16" s="23" t="s">
        <v>232</v>
      </c>
      <c r="H16" s="22" t="s">
        <v>95</v>
      </c>
      <c r="I16" s="22" t="s">
        <v>96</v>
      </c>
      <c r="J16" s="22" t="s">
        <v>235</v>
      </c>
      <c r="K16" s="22" t="s">
        <v>236</v>
      </c>
      <c r="L16" s="22" t="s">
        <v>184</v>
      </c>
      <c r="M16" s="22" t="s">
        <v>185</v>
      </c>
      <c r="N16" s="130">
        <v>266000</v>
      </c>
      <c r="O16" s="130">
        <v>266000</v>
      </c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</row>
    <row r="17" ht="19.5" customHeight="1" spans="1:27">
      <c r="A17" s="22" t="s">
        <v>63</v>
      </c>
      <c r="B17" s="23" t="s">
        <v>63</v>
      </c>
      <c r="C17" s="22" t="s">
        <v>224</v>
      </c>
      <c r="D17" s="23" t="s">
        <v>232</v>
      </c>
      <c r="E17" s="23" t="s">
        <v>214</v>
      </c>
      <c r="F17" s="23" t="s">
        <v>215</v>
      </c>
      <c r="G17" s="23" t="s">
        <v>232</v>
      </c>
      <c r="H17" s="22" t="s">
        <v>95</v>
      </c>
      <c r="I17" s="22" t="s">
        <v>96</v>
      </c>
      <c r="J17" s="22" t="s">
        <v>237</v>
      </c>
      <c r="K17" s="22" t="s">
        <v>238</v>
      </c>
      <c r="L17" s="22" t="s">
        <v>184</v>
      </c>
      <c r="M17" s="22" t="s">
        <v>185</v>
      </c>
      <c r="N17" s="130">
        <v>756000</v>
      </c>
      <c r="O17" s="130">
        <v>756000</v>
      </c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</row>
    <row r="18" ht="19.5" customHeight="1" spans="1:27">
      <c r="A18" s="22" t="s">
        <v>63</v>
      </c>
      <c r="B18" s="23" t="s">
        <v>63</v>
      </c>
      <c r="C18" s="22" t="s">
        <v>224</v>
      </c>
      <c r="D18" s="23" t="s">
        <v>232</v>
      </c>
      <c r="E18" s="23" t="s">
        <v>214</v>
      </c>
      <c r="F18" s="23" t="s">
        <v>215</v>
      </c>
      <c r="G18" s="23" t="s">
        <v>232</v>
      </c>
      <c r="H18" s="22" t="s">
        <v>99</v>
      </c>
      <c r="I18" s="22" t="s">
        <v>100</v>
      </c>
      <c r="J18" s="22" t="s">
        <v>239</v>
      </c>
      <c r="K18" s="22" t="s">
        <v>240</v>
      </c>
      <c r="L18" s="22" t="s">
        <v>184</v>
      </c>
      <c r="M18" s="22" t="s">
        <v>185</v>
      </c>
      <c r="N18" s="130">
        <v>10831931.51</v>
      </c>
      <c r="O18" s="130">
        <v>10831931.51</v>
      </c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</row>
    <row r="19" ht="19.5" customHeight="1" spans="1:27">
      <c r="A19" s="22" t="s">
        <v>63</v>
      </c>
      <c r="B19" s="23" t="s">
        <v>63</v>
      </c>
      <c r="C19" s="22" t="s">
        <v>224</v>
      </c>
      <c r="D19" s="23" t="s">
        <v>241</v>
      </c>
      <c r="E19" s="23" t="s">
        <v>214</v>
      </c>
      <c r="F19" s="23" t="s">
        <v>215</v>
      </c>
      <c r="G19" s="23" t="s">
        <v>241</v>
      </c>
      <c r="H19" s="22" t="s">
        <v>103</v>
      </c>
      <c r="I19" s="22" t="s">
        <v>102</v>
      </c>
      <c r="J19" s="22" t="s">
        <v>188</v>
      </c>
      <c r="K19" s="22" t="s">
        <v>189</v>
      </c>
      <c r="L19" s="22" t="s">
        <v>184</v>
      </c>
      <c r="M19" s="22" t="s">
        <v>185</v>
      </c>
      <c r="N19" s="130">
        <v>2463245.93</v>
      </c>
      <c r="O19" s="130">
        <v>2463245.93</v>
      </c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</row>
    <row r="20" ht="18.75" customHeight="1" spans="1:27">
      <c r="A20" s="128" t="s">
        <v>49</v>
      </c>
      <c r="B20" s="23"/>
      <c r="C20" s="23"/>
      <c r="D20" s="23"/>
      <c r="E20" s="23"/>
      <c r="F20" s="23"/>
      <c r="G20" s="23"/>
      <c r="H20" s="129"/>
      <c r="I20" s="129"/>
      <c r="J20" s="129"/>
      <c r="K20" s="129"/>
      <c r="L20" s="129"/>
      <c r="M20" s="129"/>
      <c r="N20" s="130">
        <v>49663700</v>
      </c>
      <c r="O20" s="130">
        <v>49663700</v>
      </c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</row>
  </sheetData>
  <mergeCells count="21">
    <mergeCell ref="A2:AA2"/>
    <mergeCell ref="A3:C3"/>
    <mergeCell ref="O4:Q4"/>
    <mergeCell ref="R4:T4"/>
    <mergeCell ref="V4:AA4"/>
    <mergeCell ref="A20:M2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财务收支预算总表</vt:lpstr>
      <vt:lpstr>部门收入预算表</vt:lpstr>
      <vt:lpstr>部门支出预算表</vt:lpstr>
      <vt:lpstr>部门财政拨款收支预算总表</vt:lpstr>
      <vt:lpstr>部门一般公共预算支出预算表</vt:lpstr>
      <vt:lpstr>部门“三公”经费财政拨款支出情况表</vt:lpstr>
      <vt:lpstr>部门政府性基金预算支出预算表</vt:lpstr>
      <vt:lpstr>部门预算基本支出明细表</vt:lpstr>
      <vt:lpstr>部门预算项目支出明细表（一）</vt:lpstr>
      <vt:lpstr>部门预算项目支出明细表（二）</vt:lpstr>
      <vt:lpstr>部门政府采购预算表</vt:lpstr>
      <vt:lpstr>部门政府购买服务预算表</vt:lpstr>
      <vt:lpstr>部门项目支出绩效目标表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徐加勇</cp:lastModifiedBy>
  <dcterms:created xsi:type="dcterms:W3CDTF">2026-02-13T06:42:00Z</dcterms:created>
  <dcterms:modified xsi:type="dcterms:W3CDTF">2026-03-06T02:08:08Z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8D2B405D0D154D868501D3F33F321098_13</vt:lpwstr>
  </property>
</Properties>
</file>